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TML_public\HTML_Avalon\kalkulatori\"/>
    </mc:Choice>
  </mc:AlternateContent>
  <bookViews>
    <workbookView xWindow="0" yWindow="0" windowWidth="28800" windowHeight="11985"/>
  </bookViews>
  <sheets>
    <sheet name="CH kalkulator" sheetId="1" r:id="rId1"/>
    <sheet name="Grafikon" sheetId="2" r:id="rId2"/>
  </sheets>
  <calcPr calcId="162913"/>
</workbook>
</file>

<file path=xl/calcChain.xml><?xml version="1.0" encoding="utf-8"?>
<calcChain xmlns="http://schemas.openxmlformats.org/spreadsheetml/2006/main">
  <c r="M163" i="1" l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D10" i="1" l="1"/>
  <c r="D11" i="1"/>
  <c r="D12" i="1"/>
  <c r="D13" i="1"/>
  <c r="K10" i="1"/>
  <c r="L10" i="1" s="1"/>
  <c r="M10" i="1" s="1"/>
  <c r="K11" i="1"/>
  <c r="L11" i="1" s="1"/>
  <c r="K12" i="1"/>
  <c r="L12" i="1" s="1"/>
  <c r="K13" i="1"/>
  <c r="L13" i="1" s="1"/>
  <c r="K191" i="1"/>
  <c r="K190" i="1"/>
  <c r="K189" i="1"/>
  <c r="K188" i="1"/>
  <c r="L188" i="1" s="1"/>
  <c r="K187" i="1"/>
  <c r="L187" i="1" s="1"/>
  <c r="K186" i="1"/>
  <c r="L186" i="1" s="1"/>
  <c r="K185" i="1"/>
  <c r="L185" i="1" s="1"/>
  <c r="K184" i="1"/>
  <c r="L184" i="1" s="1"/>
  <c r="K183" i="1"/>
  <c r="L183" i="1" s="1"/>
  <c r="K182" i="1"/>
  <c r="L182" i="1" s="1"/>
  <c r="K181" i="1"/>
  <c r="L181" i="1" s="1"/>
  <c r="K180" i="1"/>
  <c r="L180" i="1" s="1"/>
  <c r="K179" i="1"/>
  <c r="L179" i="1" s="1"/>
  <c r="K178" i="1"/>
  <c r="L178" i="1" s="1"/>
  <c r="K177" i="1"/>
  <c r="L177" i="1" s="1"/>
  <c r="K176" i="1"/>
  <c r="L176" i="1" s="1"/>
  <c r="K175" i="1"/>
  <c r="L175" i="1" s="1"/>
  <c r="K174" i="1"/>
  <c r="L174" i="1" s="1"/>
  <c r="K173" i="1"/>
  <c r="L173" i="1" s="1"/>
  <c r="K172" i="1"/>
  <c r="L172" i="1" s="1"/>
  <c r="K171" i="1"/>
  <c r="L171" i="1" s="1"/>
  <c r="K170" i="1"/>
  <c r="L170" i="1" s="1"/>
  <c r="K169" i="1"/>
  <c r="L169" i="1" s="1"/>
  <c r="K168" i="1"/>
  <c r="L168" i="1" s="1"/>
  <c r="K167" i="1"/>
  <c r="L167" i="1" s="1"/>
  <c r="K166" i="1"/>
  <c r="L166" i="1" s="1"/>
  <c r="K165" i="1"/>
  <c r="L165" i="1" s="1"/>
  <c r="K164" i="1"/>
  <c r="L164" i="1" s="1"/>
  <c r="K163" i="1"/>
  <c r="L163" i="1" s="1"/>
  <c r="K162" i="1"/>
  <c r="L162" i="1" s="1"/>
  <c r="K161" i="1"/>
  <c r="L161" i="1" s="1"/>
  <c r="K160" i="1"/>
  <c r="L160" i="1" s="1"/>
  <c r="K159" i="1"/>
  <c r="L159" i="1" s="1"/>
  <c r="K158" i="1"/>
  <c r="L158" i="1" s="1"/>
  <c r="K157" i="1"/>
  <c r="L157" i="1" s="1"/>
  <c r="K156" i="1"/>
  <c r="L156" i="1" s="1"/>
  <c r="K155" i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49" i="1"/>
  <c r="L149" i="1" s="1"/>
  <c r="K148" i="1"/>
  <c r="L148" i="1" s="1"/>
  <c r="K147" i="1"/>
  <c r="L147" i="1" s="1"/>
  <c r="K146" i="1"/>
  <c r="L146" i="1" s="1"/>
  <c r="K145" i="1"/>
  <c r="L145" i="1" s="1"/>
  <c r="K144" i="1"/>
  <c r="L144" i="1" s="1"/>
  <c r="K143" i="1"/>
  <c r="L143" i="1" s="1"/>
  <c r="K142" i="1"/>
  <c r="L142" i="1" s="1"/>
  <c r="K141" i="1"/>
  <c r="L141" i="1" s="1"/>
  <c r="K140" i="1"/>
  <c r="L140" i="1" s="1"/>
  <c r="K139" i="1"/>
  <c r="L139" i="1" s="1"/>
  <c r="K138" i="1"/>
  <c r="L138" i="1" s="1"/>
  <c r="K137" i="1"/>
  <c r="L137" i="1" s="1"/>
  <c r="K136" i="1"/>
  <c r="L136" i="1" s="1"/>
  <c r="K135" i="1"/>
  <c r="L135" i="1" s="1"/>
  <c r="K134" i="1"/>
  <c r="L134" i="1" s="1"/>
  <c r="K133" i="1"/>
  <c r="L133" i="1" s="1"/>
  <c r="K132" i="1"/>
  <c r="L132" i="1" s="1"/>
  <c r="K131" i="1"/>
  <c r="L131" i="1" s="1"/>
  <c r="K130" i="1"/>
  <c r="L130" i="1" s="1"/>
  <c r="K129" i="1"/>
  <c r="L129" i="1" s="1"/>
  <c r="K128" i="1"/>
  <c r="L128" i="1" s="1"/>
  <c r="K127" i="1"/>
  <c r="L127" i="1" s="1"/>
  <c r="K126" i="1"/>
  <c r="L126" i="1" s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M11" i="1" l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31" i="1" l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E13" i="1"/>
  <c r="E12" i="1"/>
  <c r="E11" i="1"/>
  <c r="E10" i="1"/>
  <c r="F10" i="1" s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</calcChain>
</file>

<file path=xl/sharedStrings.xml><?xml version="1.0" encoding="utf-8"?>
<sst xmlns="http://schemas.openxmlformats.org/spreadsheetml/2006/main" count="569" uniqueCount="518">
  <si>
    <t>Datum</t>
  </si>
  <si>
    <t>hlađenje (h/dan)</t>
  </si>
  <si>
    <t>Jednostavni model</t>
  </si>
  <si>
    <t>Kalkulator CH (chilling hours) dormancije voćaka</t>
  </si>
  <si>
    <t>1.9.2015.</t>
  </si>
  <si>
    <t>2.9.2015.</t>
  </si>
  <si>
    <t>3.9.2015.</t>
  </si>
  <si>
    <t>4.9.2015.</t>
  </si>
  <si>
    <t>5.9.2015.</t>
  </si>
  <si>
    <t>6.9.2015.</t>
  </si>
  <si>
    <t>7.9.2015.</t>
  </si>
  <si>
    <t>8.9.2015.</t>
  </si>
  <si>
    <t>9.9.2015.</t>
  </si>
  <si>
    <t>10.9.2015.</t>
  </si>
  <si>
    <t>11.9.2015.</t>
  </si>
  <si>
    <t>12.9.2015.</t>
  </si>
  <si>
    <t>13.9.2015.</t>
  </si>
  <si>
    <t>14.9.2015.</t>
  </si>
  <si>
    <t>15.9.2015.</t>
  </si>
  <si>
    <t>16.9.2015.</t>
  </si>
  <si>
    <t>17.9.2015.</t>
  </si>
  <si>
    <t>18.9.2015.</t>
  </si>
  <si>
    <t>19.9.2015.</t>
  </si>
  <si>
    <t>20.9.2015.</t>
  </si>
  <si>
    <t>21.9.2015.</t>
  </si>
  <si>
    <t>22.9.2015.</t>
  </si>
  <si>
    <t>23.9.2015.</t>
  </si>
  <si>
    <t>24.9.2015.</t>
  </si>
  <si>
    <t>25.9.2015.</t>
  </si>
  <si>
    <t>26.9.2015.</t>
  </si>
  <si>
    <t>27.9.2015.</t>
  </si>
  <si>
    <t>28.9.2015.</t>
  </si>
  <si>
    <t>29.9.2015.</t>
  </si>
  <si>
    <t>30.9.2015.</t>
  </si>
  <si>
    <t>1.10.2015.</t>
  </si>
  <si>
    <t>2.10.2015.</t>
  </si>
  <si>
    <t>3.10.2015.</t>
  </si>
  <si>
    <t>4.10.2015.</t>
  </si>
  <si>
    <t>5.10.2015.</t>
  </si>
  <si>
    <t>6.10.2015.</t>
  </si>
  <si>
    <t>7.10.2015.</t>
  </si>
  <si>
    <t>8.10.2015.</t>
  </si>
  <si>
    <t>9.10.2015.</t>
  </si>
  <si>
    <t>10.10.2015.</t>
  </si>
  <si>
    <t>11.10.2015.</t>
  </si>
  <si>
    <t>12.10.2015.</t>
  </si>
  <si>
    <t>13.10.2015.</t>
  </si>
  <si>
    <t>14.10.2015.</t>
  </si>
  <si>
    <t>15.10.2015.</t>
  </si>
  <si>
    <t>16.10.2015.</t>
  </si>
  <si>
    <t>17.10.2015.</t>
  </si>
  <si>
    <t>18.10.2015.</t>
  </si>
  <si>
    <t>19.10.2015.</t>
  </si>
  <si>
    <t>20.10.2015.</t>
  </si>
  <si>
    <t>21.10.2015.</t>
  </si>
  <si>
    <t>22.10.2015.</t>
  </si>
  <si>
    <t>23.10.2015.</t>
  </si>
  <si>
    <t>24.10.2015.</t>
  </si>
  <si>
    <t>25.10.2015.</t>
  </si>
  <si>
    <t>26.10.2015.</t>
  </si>
  <si>
    <t>27.10.2015.</t>
  </si>
  <si>
    <t>28.10.2015.</t>
  </si>
  <si>
    <t>29.10.2015.</t>
  </si>
  <si>
    <t>30.10.2015.</t>
  </si>
  <si>
    <t>31.10.2015.</t>
  </si>
  <si>
    <t>1.11.2015.</t>
  </si>
  <si>
    <t>2.11.2015.</t>
  </si>
  <si>
    <t>3.11.2015.</t>
  </si>
  <si>
    <t>4.11.2015.</t>
  </si>
  <si>
    <t>5.11.2015.</t>
  </si>
  <si>
    <t>6.11.2015.</t>
  </si>
  <si>
    <t>7.11.2015.</t>
  </si>
  <si>
    <t>8.11.2015.</t>
  </si>
  <si>
    <t>9.11.2015.</t>
  </si>
  <si>
    <t>10.11.2015.</t>
  </si>
  <si>
    <t>11.11.2015.</t>
  </si>
  <si>
    <t>12.11.2015.</t>
  </si>
  <si>
    <t>13.11.2015.</t>
  </si>
  <si>
    <t>14.11.2015.</t>
  </si>
  <si>
    <t>15.11.2015.</t>
  </si>
  <si>
    <t>16.11.2015.</t>
  </si>
  <si>
    <t>17.11.2015.</t>
  </si>
  <si>
    <t>18.11.2015.</t>
  </si>
  <si>
    <t>19.11.2015.</t>
  </si>
  <si>
    <t>20.11.2015.</t>
  </si>
  <si>
    <t>21.11.2015.</t>
  </si>
  <si>
    <t>22.11.2015.</t>
  </si>
  <si>
    <t>23.11.2015.</t>
  </si>
  <si>
    <t>24.11.2015.</t>
  </si>
  <si>
    <t>25.11.2015.</t>
  </si>
  <si>
    <t>26.11.2015.</t>
  </si>
  <si>
    <t>27.11.2015.</t>
  </si>
  <si>
    <t>28.11.2015.</t>
  </si>
  <si>
    <t>29.11.2015.</t>
  </si>
  <si>
    <t>30.11.2015.</t>
  </si>
  <si>
    <t>1.12.2015.</t>
  </si>
  <si>
    <t>2.12.2015.</t>
  </si>
  <si>
    <t>3.12.2015.</t>
  </si>
  <si>
    <t>4.12.2015.</t>
  </si>
  <si>
    <t>5.12.2015.</t>
  </si>
  <si>
    <t>6.12.2015.</t>
  </si>
  <si>
    <t>7.12.2015.</t>
  </si>
  <si>
    <t>8.12.2015.</t>
  </si>
  <si>
    <t>9.12.2015.</t>
  </si>
  <si>
    <t>10.12.2015.</t>
  </si>
  <si>
    <t>11.12.2015.</t>
  </si>
  <si>
    <t>12.12.2015.</t>
  </si>
  <si>
    <t>13.12.2015.</t>
  </si>
  <si>
    <t>14.12.2015.</t>
  </si>
  <si>
    <t>15.12.2015.</t>
  </si>
  <si>
    <t>16.12.2015.</t>
  </si>
  <si>
    <t>17.12.2015.</t>
  </si>
  <si>
    <t>18.12.2015.</t>
  </si>
  <si>
    <t>19.12.2015.</t>
  </si>
  <si>
    <t>20.12.2015.</t>
  </si>
  <si>
    <t>21.12.2015.</t>
  </si>
  <si>
    <t>22.12.2015.</t>
  </si>
  <si>
    <t>23.12.2015.</t>
  </si>
  <si>
    <t>24.12.2015.</t>
  </si>
  <si>
    <t>25.12.2015.</t>
  </si>
  <si>
    <t>26.12.2015.</t>
  </si>
  <si>
    <t>27.12.2015.</t>
  </si>
  <si>
    <t>28.12.2015.</t>
  </si>
  <si>
    <t>29.12.2015.</t>
  </si>
  <si>
    <t>30.12.2015.</t>
  </si>
  <si>
    <t>31.12.2015.</t>
  </si>
  <si>
    <t>1.1.2016.</t>
  </si>
  <si>
    <t>2.1.2016.</t>
  </si>
  <si>
    <t>3.1.2016.</t>
  </si>
  <si>
    <t>4.1.2016.</t>
  </si>
  <si>
    <t>5.1.2016.</t>
  </si>
  <si>
    <t>6.1.2016.</t>
  </si>
  <si>
    <t>7.1.2016.</t>
  </si>
  <si>
    <t>8.1.2016.</t>
  </si>
  <si>
    <t>9.1.2016.</t>
  </si>
  <si>
    <t>10.1.2016.</t>
  </si>
  <si>
    <t>11.1.2016.</t>
  </si>
  <si>
    <t>12.1.2016.</t>
  </si>
  <si>
    <t>13.1.2016.</t>
  </si>
  <si>
    <t>14.1.2016.</t>
  </si>
  <si>
    <t>15.1.2016.</t>
  </si>
  <si>
    <t>16.1.2016.</t>
  </si>
  <si>
    <t>17.1.2016.</t>
  </si>
  <si>
    <t>18.1.2016.</t>
  </si>
  <si>
    <t>19.1.2016.</t>
  </si>
  <si>
    <t>20.1.2016.</t>
  </si>
  <si>
    <t>21.1.2016.</t>
  </si>
  <si>
    <t>22.1.2016.</t>
  </si>
  <si>
    <t>23.1.2016.</t>
  </si>
  <si>
    <t>24.1.2016.</t>
  </si>
  <si>
    <t>25.1.2016.</t>
  </si>
  <si>
    <t>26.1.2016.</t>
  </si>
  <si>
    <t>27.1.2016.</t>
  </si>
  <si>
    <t>28.1.2016.</t>
  </si>
  <si>
    <t>29.1.2016.</t>
  </si>
  <si>
    <t>30.1.2016.</t>
  </si>
  <si>
    <t>31.1.2016.</t>
  </si>
  <si>
    <t>1.2.2016.</t>
  </si>
  <si>
    <t>2.2.2016.</t>
  </si>
  <si>
    <t>3.2.2016.</t>
  </si>
  <si>
    <t>4.2.2016.</t>
  </si>
  <si>
    <t>5.2.2016.</t>
  </si>
  <si>
    <t>6.2.2016.</t>
  </si>
  <si>
    <t>7.2.2016.</t>
  </si>
  <si>
    <t>8.2.2016.</t>
  </si>
  <si>
    <t>9.2.2016.</t>
  </si>
  <si>
    <t>10.2.2016.</t>
  </si>
  <si>
    <t>11.2.2016.</t>
  </si>
  <si>
    <t>12.2.2016.</t>
  </si>
  <si>
    <t>13.2.2016.</t>
  </si>
  <si>
    <t>14.2.2016.</t>
  </si>
  <si>
    <t>15.2.2016.</t>
  </si>
  <si>
    <t>16.2.2016.</t>
  </si>
  <si>
    <t>17.2.2016.</t>
  </si>
  <si>
    <t>18.2.2016.</t>
  </si>
  <si>
    <t>19.2.2016.</t>
  </si>
  <si>
    <t>20.2.2016.</t>
  </si>
  <si>
    <t>21.2.2016.</t>
  </si>
  <si>
    <t>22.2.2016.</t>
  </si>
  <si>
    <t>23.2.2016.</t>
  </si>
  <si>
    <t>24.2.2016.</t>
  </si>
  <si>
    <t>25.2.2016.</t>
  </si>
  <si>
    <t>26.2.2016.</t>
  </si>
  <si>
    <t>27.2.2016.</t>
  </si>
  <si>
    <t>28.2.2016.</t>
  </si>
  <si>
    <t>29.2.2016.</t>
  </si>
  <si>
    <t>Prema: Bill Klein, NW Michigan Horticultural Researc Station, Michigan State University, Traverse City, MI 49684 (pogledaj tekst: http://vladimir-vukadinovic.from.hr/tekstovi/Zimsko_mirovanje_vocaka.pdf).</t>
  </si>
  <si>
    <t>1.9.2016.</t>
  </si>
  <si>
    <t>2.9.2016.</t>
  </si>
  <si>
    <t>1.1.2017.</t>
  </si>
  <si>
    <t>3.9.2016.</t>
  </si>
  <si>
    <t>4.9.2016.</t>
  </si>
  <si>
    <t>5.9.2016.</t>
  </si>
  <si>
    <t>6.9.2016.</t>
  </si>
  <si>
    <t>7.9.2016.</t>
  </si>
  <si>
    <t>8.9.2016.</t>
  </si>
  <si>
    <t>9.9.2016.</t>
  </si>
  <si>
    <t>10.9.2016.</t>
  </si>
  <si>
    <t>11.9.2016.</t>
  </si>
  <si>
    <t>12.9.2016.</t>
  </si>
  <si>
    <t>13.9.2016.</t>
  </si>
  <si>
    <t>14.9.2016.</t>
  </si>
  <si>
    <t>15.9.2016.</t>
  </si>
  <si>
    <t>16.9.2016.</t>
  </si>
  <si>
    <t>17.9.2016.</t>
  </si>
  <si>
    <t>18.9.2016.</t>
  </si>
  <si>
    <t>19.9.2016.</t>
  </si>
  <si>
    <t>20.9.2016.</t>
  </si>
  <si>
    <t>21.9.2016.</t>
  </si>
  <si>
    <t>22.9.2016.</t>
  </si>
  <si>
    <t>23.9.2016.</t>
  </si>
  <si>
    <t>24.9.2016.</t>
  </si>
  <si>
    <t>25.9.2016.</t>
  </si>
  <si>
    <t>26.9.2016.</t>
  </si>
  <si>
    <t>27.9.2016.</t>
  </si>
  <si>
    <t>28.9.2016.</t>
  </si>
  <si>
    <t>29.9.2016.</t>
  </si>
  <si>
    <t>30.9.2016.</t>
  </si>
  <si>
    <t>1.10.2016.</t>
  </si>
  <si>
    <t>2.10.2016.</t>
  </si>
  <si>
    <t>3.10.2016.</t>
  </si>
  <si>
    <t>4.10.2016.</t>
  </si>
  <si>
    <t>5.10.2016.</t>
  </si>
  <si>
    <t>6.10.2016.</t>
  </si>
  <si>
    <t>7.10.2016.</t>
  </si>
  <si>
    <t>8.10.2016.</t>
  </si>
  <si>
    <t>9.10.2016.</t>
  </si>
  <si>
    <t>10.10.2016.</t>
  </si>
  <si>
    <t>11.10.2016.</t>
  </si>
  <si>
    <t>12.10.2016.</t>
  </si>
  <si>
    <t>13.10.2016.</t>
  </si>
  <si>
    <t>14.10.2016.</t>
  </si>
  <si>
    <t>15.10.2016.</t>
  </si>
  <si>
    <t>16.10.2016.</t>
  </si>
  <si>
    <t>17.10.2016.</t>
  </si>
  <si>
    <t>18.10.2016.</t>
  </si>
  <si>
    <t>19.10.2016.</t>
  </si>
  <si>
    <t>20.10.2016.</t>
  </si>
  <si>
    <t>21.10.2016.</t>
  </si>
  <si>
    <t>22.10.2016.</t>
  </si>
  <si>
    <t>23.10.2016.</t>
  </si>
  <si>
    <t>24.10.2016.</t>
  </si>
  <si>
    <t>25.10.2016.</t>
  </si>
  <si>
    <t>26.10.2016.</t>
  </si>
  <si>
    <t>27.10.2016.</t>
  </si>
  <si>
    <t>28.10.2016.</t>
  </si>
  <si>
    <t>29.10.2016.</t>
  </si>
  <si>
    <t>30.10.2016.</t>
  </si>
  <si>
    <t>31.10.2016.</t>
  </si>
  <si>
    <t>1.11.2016.</t>
  </si>
  <si>
    <t>2.11.2016.</t>
  </si>
  <si>
    <t>3.11.2016.</t>
  </si>
  <si>
    <t>4.11.2016.</t>
  </si>
  <si>
    <t>5.11.2016.</t>
  </si>
  <si>
    <t>6.11.2016.</t>
  </si>
  <si>
    <t>7.11.2016.</t>
  </si>
  <si>
    <t>8.11.2016.</t>
  </si>
  <si>
    <t>9.11.2016.</t>
  </si>
  <si>
    <t>10.11.2016.</t>
  </si>
  <si>
    <t>11.11.2016.</t>
  </si>
  <si>
    <t>12.11.2016.</t>
  </si>
  <si>
    <t>13.11.2016.</t>
  </si>
  <si>
    <t>14.11.2016.</t>
  </si>
  <si>
    <t>15.11.2016.</t>
  </si>
  <si>
    <t>16.11.2016.</t>
  </si>
  <si>
    <t>17.11.2016.</t>
  </si>
  <si>
    <t>18.11.2016.</t>
  </si>
  <si>
    <t>19.11.2016.</t>
  </si>
  <si>
    <t>20.11.2016.</t>
  </si>
  <si>
    <t>21.11.2016.</t>
  </si>
  <si>
    <t>22.11.2016.</t>
  </si>
  <si>
    <t>23.11.2016.</t>
  </si>
  <si>
    <t>24.11.2016.</t>
  </si>
  <si>
    <t>25.11.2016.</t>
  </si>
  <si>
    <t>26.11.2016.</t>
  </si>
  <si>
    <t>27.11.2016.</t>
  </si>
  <si>
    <t>28.11.2016.</t>
  </si>
  <si>
    <t>29.11.2016.</t>
  </si>
  <si>
    <t>30.11.2016.</t>
  </si>
  <si>
    <t>1.12.2016.</t>
  </si>
  <si>
    <t>2.12.2016.</t>
  </si>
  <si>
    <t>3.12.2016.</t>
  </si>
  <si>
    <t>4.12.2016.</t>
  </si>
  <si>
    <t>5.12.2016.</t>
  </si>
  <si>
    <t>6.12.2016.</t>
  </si>
  <si>
    <t>7.12.2016.</t>
  </si>
  <si>
    <t>8.12.2016.</t>
  </si>
  <si>
    <t>9.12.2016.</t>
  </si>
  <si>
    <t>10.12.2016.</t>
  </si>
  <si>
    <t>11.12.2016.</t>
  </si>
  <si>
    <t>12.12.2016.</t>
  </si>
  <si>
    <t>13.12.2016.</t>
  </si>
  <si>
    <t>14.12.2016.</t>
  </si>
  <si>
    <t>15.12.2016.</t>
  </si>
  <si>
    <t>16.12.2016.</t>
  </si>
  <si>
    <t>17.12.2016.</t>
  </si>
  <si>
    <t>18.12.2016.</t>
  </si>
  <si>
    <t>19.12.2016.</t>
  </si>
  <si>
    <t>20.12.2016.</t>
  </si>
  <si>
    <t>21.12.2016.</t>
  </si>
  <si>
    <t>22.12.2016.</t>
  </si>
  <si>
    <t>23.12.2016.</t>
  </si>
  <si>
    <t>24.12.2016.</t>
  </si>
  <si>
    <t>25.12.2016.</t>
  </si>
  <si>
    <t>26.12.2016.</t>
  </si>
  <si>
    <t>27.12.2016.</t>
  </si>
  <si>
    <t>28.12.2016.</t>
  </si>
  <si>
    <t>29.12.2016.</t>
  </si>
  <si>
    <t>30.12.2016.</t>
  </si>
  <si>
    <t>31.12.2016.</t>
  </si>
  <si>
    <t>2.1.2017.</t>
  </si>
  <si>
    <t>3.1.2017.</t>
  </si>
  <si>
    <t>4.1.2017.</t>
  </si>
  <si>
    <t>5.1.2017.</t>
  </si>
  <si>
    <t>6.1.2017.</t>
  </si>
  <si>
    <t>7.1.2017.</t>
  </si>
  <si>
    <t>8.1.2017.</t>
  </si>
  <si>
    <t>9.1.2017.</t>
  </si>
  <si>
    <t>10.1.2017.</t>
  </si>
  <si>
    <t>11.1.2017.</t>
  </si>
  <si>
    <t>12.1.2017.</t>
  </si>
  <si>
    <t>13.1.2017.</t>
  </si>
  <si>
    <t>14.1.2017.</t>
  </si>
  <si>
    <t>15.1.2017.</t>
  </si>
  <si>
    <t>16.1.2017.</t>
  </si>
  <si>
    <t>17.1.2017.</t>
  </si>
  <si>
    <t>18.1.2017.</t>
  </si>
  <si>
    <t>19.1.2017.</t>
  </si>
  <si>
    <t>20.1.2017.</t>
  </si>
  <si>
    <t>21.1.2017.</t>
  </si>
  <si>
    <t>22.1.2017.</t>
  </si>
  <si>
    <t>23.1.2017.</t>
  </si>
  <si>
    <t>24.1.2017.</t>
  </si>
  <si>
    <t>25.1.2017.</t>
  </si>
  <si>
    <t>26.1.2017.</t>
  </si>
  <si>
    <t>27.1.2017.</t>
  </si>
  <si>
    <t>28.1.2017.</t>
  </si>
  <si>
    <t>29.1.2017.</t>
  </si>
  <si>
    <t>30.1.2017.</t>
  </si>
  <si>
    <t>31.1.2017.</t>
  </si>
  <si>
    <t>1.2.2017.</t>
  </si>
  <si>
    <t>2.2.2017.</t>
  </si>
  <si>
    <t>3.2.2017.</t>
  </si>
  <si>
    <t>4.2.2017.</t>
  </si>
  <si>
    <t>5.2.2017.</t>
  </si>
  <si>
    <t>6.2.2017.</t>
  </si>
  <si>
    <t>7.2.2017.</t>
  </si>
  <si>
    <t>8.2.2017.</t>
  </si>
  <si>
    <t>9.2.2017.</t>
  </si>
  <si>
    <t>10.2.2017.</t>
  </si>
  <si>
    <t>11.2.2017.</t>
  </si>
  <si>
    <t>12.2.2017.</t>
  </si>
  <si>
    <t>13.2.2017.</t>
  </si>
  <si>
    <t>14.2.2017.</t>
  </si>
  <si>
    <t>15.2.2017.</t>
  </si>
  <si>
    <t>16.2.2017.</t>
  </si>
  <si>
    <t>17.2.2017.</t>
  </si>
  <si>
    <t>18.2.2017.</t>
  </si>
  <si>
    <t>19.2.2017.</t>
  </si>
  <si>
    <t>20.2.2017.</t>
  </si>
  <si>
    <t>21.2.2017.</t>
  </si>
  <si>
    <t>22.2.2017.</t>
  </si>
  <si>
    <t>23.2.2017.</t>
  </si>
  <si>
    <t>24.2.2017.</t>
  </si>
  <si>
    <t>25.2.2017.</t>
  </si>
  <si>
    <t>26.2.2017.</t>
  </si>
  <si>
    <t>27.2.2017.</t>
  </si>
  <si>
    <t>28.2.2017.</t>
  </si>
  <si>
    <t>2015. - 2016. god.</t>
  </si>
  <si>
    <t>2016. - 2017. god.</t>
  </si>
  <si>
    <r>
      <t xml:space="preserve">Unesite (žuto obojeni stupci) dnevnu maksimalnu (stupac B) i minimalnu temperaturu u </t>
    </r>
    <r>
      <rPr>
        <b/>
        <vertAlign val="superscript"/>
        <sz val="12"/>
        <color indexed="10"/>
        <rFont val="Calibri"/>
        <family val="2"/>
        <charset val="238"/>
      </rPr>
      <t>0</t>
    </r>
    <r>
      <rPr>
        <b/>
        <sz val="12"/>
        <color indexed="10"/>
        <rFont val="Calibri"/>
        <family val="2"/>
        <charset val="238"/>
      </rPr>
      <t>C (stupac C)! U stupcu D prikazuje se prosječna dnevna temperatura, stupcu E sati/dan "niske" temperature i stupcu F suma "niskih" temperatura.</t>
    </r>
  </si>
  <si>
    <r>
      <t xml:space="preserve">Temperatura </t>
    </r>
    <r>
      <rPr>
        <b/>
        <sz val="10"/>
        <rFont val="Calibri"/>
        <family val="2"/>
        <charset val="238"/>
      </rPr>
      <t>⁰C</t>
    </r>
  </si>
  <si>
    <r>
      <t>Max</t>
    </r>
    <r>
      <rPr>
        <b/>
        <vertAlign val="subscript"/>
        <sz val="10"/>
        <rFont val="Calibri"/>
        <family val="2"/>
        <charset val="238"/>
      </rPr>
      <t>C</t>
    </r>
  </si>
  <si>
    <r>
      <t>Min</t>
    </r>
    <r>
      <rPr>
        <b/>
        <vertAlign val="subscript"/>
        <sz val="10"/>
        <rFont val="Calibri"/>
        <family val="2"/>
        <charset val="238"/>
      </rPr>
      <t>C</t>
    </r>
  </si>
  <si>
    <r>
      <t>Avg</t>
    </r>
    <r>
      <rPr>
        <b/>
        <vertAlign val="subscript"/>
        <sz val="10"/>
        <rFont val="Calibri"/>
        <family val="2"/>
        <charset val="238"/>
      </rPr>
      <t>C</t>
    </r>
  </si>
  <si>
    <r>
      <t>hlađenje (</t>
    </r>
    <r>
      <rPr>
        <b/>
        <sz val="10"/>
        <rFont val="Calibri"/>
        <family val="2"/>
        <charset val="238"/>
      </rPr>
      <t>Σh)</t>
    </r>
  </si>
  <si>
    <t>2016/17.</t>
  </si>
  <si>
    <t>2015/16.</t>
  </si>
  <si>
    <t>datum</t>
  </si>
  <si>
    <t>1.9.</t>
  </si>
  <si>
    <t>2.9.</t>
  </si>
  <si>
    <t>3.9.</t>
  </si>
  <si>
    <t>4.9.</t>
  </si>
  <si>
    <t>5.9.</t>
  </si>
  <si>
    <t>6.9.</t>
  </si>
  <si>
    <t>7.9.</t>
  </si>
  <si>
    <t>8.9.</t>
  </si>
  <si>
    <t>9.9.</t>
  </si>
  <si>
    <t>10.9.</t>
  </si>
  <si>
    <t>11.9.</t>
  </si>
  <si>
    <t>12.9.</t>
  </si>
  <si>
    <t>13.9.</t>
  </si>
  <si>
    <t>14.9.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</si>
  <si>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</si>
  <si>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</si>
  <si>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</si>
  <si>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</si>
  <si>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</si>
  <si>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</si>
  <si>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</si>
  <si>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</si>
  <si>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</si>
  <si>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</si>
  <si>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</si>
  <si>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</si>
  <si>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</si>
  <si>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</si>
  <si>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</si>
  <si>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</si>
  <si>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</si>
  <si>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</si>
  <si>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</si>
  <si>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</si>
  <si>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</si>
  <si>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</si>
  <si>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</si>
  <si>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</si>
  <si>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</si>
  <si>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10.15.</t>
  </si>
  <si>
    <t>11.15.</t>
  </si>
  <si>
    <t>12.15.</t>
  </si>
  <si>
    <t>13.15.</t>
  </si>
  <si>
    <t>14.15.</t>
  </si>
  <si>
    <t>15.15.</t>
  </si>
  <si>
    <t>16.15.</t>
  </si>
  <si>
    <t>17.15.</t>
  </si>
  <si>
    <t>18.15.</t>
  </si>
  <si>
    <t>19.15.</t>
  </si>
  <si>
    <t>20.15.</t>
  </si>
  <si>
    <t>21.15.</t>
  </si>
  <si>
    <t>22.15.</t>
  </si>
  <si>
    <t>23.15.</t>
  </si>
  <si>
    <t>24.15.</t>
  </si>
  <si>
    <t>25.15.</t>
  </si>
  <si>
    <t>26.15.</t>
  </si>
  <si>
    <t>27.15.</t>
  </si>
  <si>
    <t>28.15.</t>
  </si>
  <si>
    <t>29.15.</t>
  </si>
  <si>
    <t>30.15.</t>
  </si>
  <si>
    <t>31.15.</t>
  </si>
  <si>
    <t>1.11.</t>
  </si>
  <si>
    <t>2.11.</t>
  </si>
  <si>
    <t>3.11.</t>
  </si>
  <si>
    <t>4.11.</t>
  </si>
  <si>
    <t>5.11.</t>
  </si>
  <si>
    <t>6.11.</t>
  </si>
  <si>
    <t>7.11.</t>
  </si>
  <si>
    <t>8.11.</t>
  </si>
  <si>
    <t>9.11.</t>
  </si>
  <si>
    <t>1.12.</t>
  </si>
  <si>
    <t>2.12.</t>
  </si>
  <si>
    <t>3.12.</t>
  </si>
  <si>
    <t>4.12.</t>
  </si>
  <si>
    <t>5.12.</t>
  </si>
  <si>
    <t>6.12.</t>
  </si>
  <si>
    <t>7.12.</t>
  </si>
  <si>
    <t>8.12.</t>
  </si>
  <si>
    <t>9.12.</t>
  </si>
  <si>
    <t>1.1.</t>
  </si>
  <si>
    <t>2.1.</t>
  </si>
  <si>
    <t>3.1.</t>
  </si>
  <si>
    <t>4.1.</t>
  </si>
  <si>
    <t>5.1.</t>
  </si>
  <si>
    <t>6.1.</t>
  </si>
  <si>
    <t>7.1.</t>
  </si>
  <si>
    <t>8.1.</t>
  </si>
  <si>
    <t>9.1.</t>
  </si>
  <si>
    <t>10.1.</t>
  </si>
  <si>
    <t>11.1.</t>
  </si>
  <si>
    <t>12.1.</t>
  </si>
  <si>
    <t>13.1.</t>
  </si>
  <si>
    <t>14.1.</t>
  </si>
  <si>
    <t>15.1.</t>
  </si>
  <si>
    <t>16.1.</t>
  </si>
  <si>
    <t>17.1.</t>
  </si>
  <si>
    <t>18.1.</t>
  </si>
  <si>
    <t>19.1.</t>
  </si>
  <si>
    <t>20.1.</t>
  </si>
  <si>
    <t>21.1.</t>
  </si>
  <si>
    <t>22.1.</t>
  </si>
  <si>
    <t>23.1.</t>
  </si>
  <si>
    <t>24.1.</t>
  </si>
  <si>
    <t>25.1.</t>
  </si>
  <si>
    <t>26.1.</t>
  </si>
  <si>
    <t>27.1.</t>
  </si>
  <si>
    <t>28.1.</t>
  </si>
  <si>
    <t>29.1.</t>
  </si>
  <si>
    <t>30.1.</t>
  </si>
  <si>
    <t>31.1.</t>
  </si>
  <si>
    <t>1.2.</t>
  </si>
  <si>
    <t>2.2.</t>
  </si>
  <si>
    <t>3.2.</t>
  </si>
  <si>
    <t>4.2.</t>
  </si>
  <si>
    <t>5.2.</t>
  </si>
  <si>
    <t>6.2.</t>
  </si>
  <si>
    <t>7.2.</t>
  </si>
  <si>
    <t>8.2.</t>
  </si>
  <si>
    <t>9.2.</t>
  </si>
  <si>
    <t>10.2.</t>
  </si>
  <si>
    <t>11.2.</t>
  </si>
  <si>
    <t>12.2.</t>
  </si>
  <si>
    <t>13.2.</t>
  </si>
  <si>
    <t>14.2.</t>
  </si>
  <si>
    <t>15.2.</t>
  </si>
  <si>
    <t>16.2.</t>
  </si>
  <si>
    <t>17.2.</t>
  </si>
  <si>
    <t>18.2.</t>
  </si>
  <si>
    <t>19.2.</t>
  </si>
  <si>
    <t>20.2.</t>
  </si>
  <si>
    <t>21.2.</t>
  </si>
  <si>
    <t>22.2.</t>
  </si>
  <si>
    <t>23.2.</t>
  </si>
  <si>
    <t>24.2.</t>
  </si>
  <si>
    <t>25.2.</t>
  </si>
  <si>
    <t>26.2.</t>
  </si>
  <si>
    <t>27.2.</t>
  </si>
  <si>
    <t>28.2.</t>
  </si>
  <si>
    <t>29.2.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</si>
</sst>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m\.yyyy\.;@"/>
    <numFmt numFmtId="165" formatCode="0.0"/>
  </numFmts>
  <fonts count="21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vertAlign val="superscript"/>
      <sz val="12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2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vertAlign val="subscript"/>
      <sz val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00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164" fontId="5" fillId="0" borderId="0" xfId="0" applyNumberFormat="1" applyFont="1"/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9" fillId="0" borderId="0" xfId="0" applyFont="1"/>
    <xf numFmtId="0" fontId="0" fillId="0" borderId="0" xfId="0" applyFont="1"/>
    <xf numFmtId="164" fontId="5" fillId="0" borderId="0" xfId="0" applyNumberFormat="1" applyFont="1" applyFill="1"/>
    <xf numFmtId="2" fontId="5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64" fontId="15" fillId="2" borderId="0" xfId="4" quotePrefix="1" applyNumberFormat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2" fontId="16" fillId="0" borderId="7" xfId="1" applyNumberFormat="1" applyFont="1" applyFill="1" applyBorder="1" applyAlignment="1">
      <alignment horizontal="center" vertical="center"/>
    </xf>
    <xf numFmtId="2" fontId="16" fillId="0" borderId="9" xfId="1" applyNumberFormat="1" applyFont="1" applyBorder="1" applyAlignment="1">
      <alignment horizontal="center" vertical="center"/>
    </xf>
    <xf numFmtId="2" fontId="16" fillId="0" borderId="9" xfId="1" quotePrefix="1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65" fontId="9" fillId="3" borderId="13" xfId="0" applyNumberFormat="1" applyFont="1" applyFill="1" applyBorder="1"/>
    <xf numFmtId="165" fontId="9" fillId="3" borderId="14" xfId="0" applyNumberFormat="1" applyFont="1" applyFill="1" applyBorder="1"/>
    <xf numFmtId="2" fontId="20" fillId="0" borderId="11" xfId="1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20" fillId="4" borderId="1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5" fontId="9" fillId="3" borderId="15" xfId="0" applyNumberFormat="1" applyFont="1" applyFill="1" applyBorder="1"/>
    <xf numFmtId="165" fontId="9" fillId="3" borderId="16" xfId="0" applyNumberFormat="1" applyFont="1" applyFill="1" applyBorder="1"/>
    <xf numFmtId="2" fontId="20" fillId="4" borderId="20" xfId="1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5" fontId="9" fillId="3" borderId="17" xfId="0" applyNumberFormat="1" applyFont="1" applyFill="1" applyBorder="1"/>
    <xf numFmtId="165" fontId="9" fillId="3" borderId="18" xfId="0" applyNumberFormat="1" applyFont="1" applyFill="1" applyBorder="1"/>
    <xf numFmtId="2" fontId="20" fillId="0" borderId="2" xfId="1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20" fillId="4" borderId="21" xfId="1" applyNumberFormat="1" applyFont="1" applyFill="1" applyBorder="1" applyAlignment="1">
      <alignment horizontal="center" vertical="center"/>
    </xf>
    <xf numFmtId="14" fontId="14" fillId="0" borderId="0" xfId="0" applyNumberFormat="1" applyFont="1"/>
    <xf numFmtId="14" fontId="8" fillId="0" borderId="0" xfId="0" applyNumberFormat="1" applyFont="1"/>
    <xf numFmtId="4" fontId="0" fillId="0" borderId="0" xfId="0" applyNumberFormat="1" applyFont="1"/>
    <xf numFmtId="2" fontId="9" fillId="0" borderId="0" xfId="0" applyNumberFormat="1" applyFont="1"/>
    <xf numFmtId="2" fontId="0" fillId="0" borderId="0" xfId="0" applyNumberFormat="1" applyFont="1"/>
    <xf numFmtId="0" fontId="0" fillId="0" borderId="0" xfId="0" applyFont="1" applyAlignment="1">
      <alignment horizontal="center"/>
    </xf>
    <xf numFmtId="164" fontId="7" fillId="2" borderId="0" xfId="4" quotePrefix="1" applyNumberFormat="1" applyFont="1" applyFill="1" applyAlignment="1">
      <alignment horizontal="center" vertical="center" wrapText="1"/>
    </xf>
    <xf numFmtId="0" fontId="13" fillId="2" borderId="0" xfId="0" quotePrefix="1" applyNumberFormat="1" applyFont="1" applyFill="1" applyAlignment="1">
      <alignment horizontal="center" vertical="center"/>
    </xf>
    <xf numFmtId="164" fontId="16" fillId="0" borderId="7" xfId="1" applyNumberFormat="1" applyFont="1" applyFill="1" applyBorder="1" applyAlignment="1">
      <alignment horizontal="center" vertical="center"/>
    </xf>
    <xf numFmtId="164" fontId="16" fillId="0" borderId="8" xfId="1" applyNumberFormat="1" applyFont="1" applyFill="1" applyBorder="1" applyAlignment="1">
      <alignment horizontal="center" vertical="center"/>
    </xf>
    <xf numFmtId="2" fontId="16" fillId="0" borderId="3" xfId="1" applyNumberFormat="1" applyFont="1" applyBorder="1" applyAlignment="1">
      <alignment horizontal="center" vertical="center"/>
    </xf>
    <xf numFmtId="2" fontId="16" fillId="0" borderId="5" xfId="1" applyNumberFormat="1" applyFont="1" applyBorder="1" applyAlignment="1">
      <alignment horizontal="center" vertical="center"/>
    </xf>
    <xf numFmtId="2" fontId="16" fillId="0" borderId="4" xfId="1" applyNumberFormat="1" applyFont="1" applyBorder="1" applyAlignment="1">
      <alignment horizontal="center" vertical="center"/>
    </xf>
    <xf numFmtId="0" fontId="10" fillId="2" borderId="0" xfId="0" quotePrefix="1" applyNumberFormat="1" applyFont="1" applyFill="1" applyAlignment="1">
      <alignment horizontal="center" vertical="center" wrapText="1"/>
    </xf>
    <xf numFmtId="164" fontId="10" fillId="2" borderId="1" xfId="4" quotePrefix="1" applyNumberFormat="1" applyFont="1" applyFill="1" applyBorder="1" applyAlignment="1">
      <alignment horizontal="center" vertical="center" wrapText="1"/>
    </xf>
  </cellXfs>
  <cellStyles count="5">
    <cellStyle name="Hyperlink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3366FF"/>
      <color rgb="FFCC0000"/>
      <color rgb="FFFF3300"/>
      <color rgb="FFFF6600"/>
      <color rgb="FF00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400" b="1">
                <a:solidFill>
                  <a:schemeClr val="tx1"/>
                </a:solidFill>
                <a:latin typeface="+mn-lt"/>
              </a:rPr>
              <a:t>Suma sati indukcije voća</a:t>
            </a:r>
            <a:r>
              <a:rPr lang="hr-HR" sz="1400" b="1" baseline="0">
                <a:solidFill>
                  <a:schemeClr val="tx1"/>
                </a:solidFill>
                <a:latin typeface="+mn-lt"/>
              </a:rPr>
              <a:t> (</a:t>
            </a:r>
            <a:r>
              <a:rPr lang="hr-HR" sz="1400" b="1" baseline="0">
                <a:solidFill>
                  <a:schemeClr val="tx1"/>
                </a:solidFill>
                <a:latin typeface="+mn-lt"/>
                <a:cs typeface="Calibri" panose="020F0502020204030204" pitchFamily="34" charset="0"/>
              </a:rPr>
              <a:t>Ʃh) za Osijek (Klisa) u 2015./16. i 2016./17. god.</a:t>
            </a:r>
            <a:r>
              <a:rPr lang="hr-HR" sz="1400" baseline="0">
                <a:latin typeface="+mn-lt"/>
                <a:cs typeface="Calibri" panose="020F0502020204030204" pitchFamily="34" charset="0"/>
              </a:rPr>
              <a:t> </a:t>
            </a:r>
            <a:endParaRPr lang="hr-HR" sz="1400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Grafikon!$B$1</c:f>
              <c:strCache>
                <c:ptCount val="1"/>
                <c:pt idx="0">
                  <c:v>2015/16.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CC0000"/>
              </a:solidFill>
            </a:ln>
            <a:effectLst/>
          </c:spPr>
          <c:cat>
            <c:strRef>
              <c:f>Grafikon!$A$2:$A$183</c:f>
              <c:strCache>
                <c:ptCount val="182"/>
                <c:pt idx="0">
                  <c:v>1.9.</c:v>
                </c:pt>
                <c:pt idx="1">
                  <c:v>2.9.</c:v>
                </c:pt>
                <c:pt idx="2">
                  <c:v>3.9.</c:v>
                </c:pt>
                <c:pt idx="3">
                  <c:v>4.9.</c:v>
                </c:pt>
                <c:pt idx="4">
                  <c:v>5.9.</c:v>
                </c:pt>
                <c:pt idx="5">
                  <c:v>6.9.</c:v>
                </c:pt>
                <c:pt idx="6">
                  <c:v>7.9.</c:v>
                </c:pt>
                <c:pt idx="7">
                  <c:v>8.9.</c:v>
                </c:pt>
                <c:pt idx="8">
                  <c:v>9.9.</c:v>
                </c:pt>
                <c:pt idx="9">
                  <c:v>10.9.</c:v>
                </c:pt>
                <c:pt idx="10">
                  <c:v>11.9.</c:v>
                </c:pt>
                <c:pt idx="11">
                  <c:v>12.9.</c:v>
                </c:pt>
                <c:pt idx="12">
                  <c:v>13.9.</c:v>
                </c:pt>
                <c:pt idx="13">
                  <c:v>14.9.</c:v>
                </c:pt>
                <c:pt idx="14">
                  <c:v>15.9.</c:v>
                </c:pt>
                <c:pt idx="15">
                  <c:v>16.9.</c:v>
                </c:pt>
                <c:pt idx="16">
                  <c:v>17.9.</c:v>
                </c:pt>
                <c:pt idx="17">
                  <c:v>18.9.</c:v>
                </c:pt>
                <c:pt idx="18">
                  <c:v>19.9.</c:v>
                </c:pt>
                <c:pt idx="19">
                  <c:v>20.9.</c:v>
                </c:pt>
                <c:pt idx="20">
                  <c:v>21.9.</c:v>
                </c:pt>
                <c:pt idx="21">
                  <c:v>22.9.</c:v>
                </c:pt>
                <c:pt idx="22">
                  <c:v>23.9.</c:v>
                </c:pt>
                <c:pt idx="23">
                  <c:v>24.9.</c:v>
                </c:pt>
                <c:pt idx="24">
                  <c:v>25.9.</c:v>
                </c:pt>
                <c:pt idx="25">
                  <c:v>26.9.</c:v>
                </c:pt>
                <c:pt idx="26">
                  <c:v>27.9.</c:v>
                </c:pt>
                <c:pt idx="27">
                  <c:v>28.9.</c:v>
                </c:pt>
                <c:pt idx="28">
                  <c:v>29.9.</c:v>
                </c:pt>
                <c:pt idx="29">
                  <c:v>30.9.</c:v>
                </c:pt>
                <c:pt idx="30">
                  <c:v>1.10.</c:v>
                </c:pt>
                <c:pt idx="31">
                  <c:v>2.10.</c:v>
                </c:pt>
                <c:pt idx="32">
                  <c:v>3.10.</c:v>
                </c:pt>
                <c:pt idx="33">
                  <c:v>4.10.</c:v>
                </c:pt>
                <c:pt idx="34">
                  <c:v>5.10.</c:v>
                </c:pt>
                <c:pt idx="35">
                  <c:v>6.10.</c:v>
                </c:pt>
                <c:pt idx="36">
                  <c:v>7.10.</c:v>
                </c:pt>
                <c:pt idx="37">
                  <c:v>8.10.</c:v>
                </c:pt>
                <c:pt idx="38">
                  <c:v>9.10.</c:v>
                </c:pt>
                <c:pt idx="39">
                  <c:v>10.15.</c:v>
                </c:pt>
                <c:pt idx="40">
                  <c:v>11.15.</c:v>
                </c:pt>
                <c:pt idx="41">
                  <c:v>12.15.</c:v>
                </c:pt>
                <c:pt idx="42">
                  <c:v>13.15.</c:v>
                </c:pt>
                <c:pt idx="43">
                  <c:v>14.15.</c:v>
                </c:pt>
                <c:pt idx="44">
                  <c:v>15.15.</c:v>
                </c:pt>
                <c:pt idx="45">
                  <c:v>16.15.</c:v>
                </c:pt>
                <c:pt idx="46">
                  <c:v>17.15.</c:v>
                </c:pt>
                <c:pt idx="47">
                  <c:v>18.15.</c:v>
                </c:pt>
                <c:pt idx="48">
                  <c:v>19.15.</c:v>
                </c:pt>
                <c:pt idx="49">
                  <c:v>20.15.</c:v>
                </c:pt>
                <c:pt idx="50">
                  <c:v>21.15.</c:v>
                </c:pt>
                <c:pt idx="51">
                  <c:v>22.15.</c:v>
                </c:pt>
                <c:pt idx="52">
                  <c:v>23.15.</c:v>
                </c:pt>
                <c:pt idx="53">
                  <c:v>24.15.</c:v>
                </c:pt>
                <c:pt idx="54">
                  <c:v>25.15.</c:v>
                </c:pt>
                <c:pt idx="55">
                  <c:v>26.15.</c:v>
                </c:pt>
                <c:pt idx="56">
                  <c:v>27.15.</c:v>
                </c:pt>
                <c:pt idx="57">
                  <c:v>28.15.</c:v>
                </c:pt>
                <c:pt idx="58">
                  <c:v>29.15.</c:v>
                </c:pt>
                <c:pt idx="59">
                  <c:v>30.15.</c:v>
                </c:pt>
                <c:pt idx="60">
                  <c:v>31.15.</c:v>
                </c:pt>
                <c:pt idx="61">
                  <c:v>1.11.</c:v>
                </c:pt>
                <c:pt idx="62">
                  <c:v>2.11.</c:v>
                </c:pt>
                <c:pt idx="63">
                  <c:v>3.11.</c:v>
                </c:pt>
                <c:pt idx="64">
                  <c:v>4.11.</c:v>
                </c:pt>
                <c:pt idx="65">
                  <c:v>5.11.</c:v>
                </c:pt>
                <c:pt idx="66">
                  <c:v>6.11.</c:v>
                </c:pt>
                <c:pt idx="67">
                  <c:v>7.11.</c:v>
                </c:pt>
                <c:pt idx="68">
                  <c:v>8.11.</c:v>
                </c:pt>
                <c:pt idx="69">
                  <c:v>9.11.</c:v>
                </c:pt>
                <c:pt idx="70">
                  <c:v>10.15.</c:v>
                </c:pt>
                <c:pt idx="71">
                  <c:v>11.15.</c:v>
                </c:pt>
                <c:pt idx="72">
                  <c:v>12.15.</c:v>
                </c:pt>
                <c:pt idx="73">
                  <c:v>13.15.</c:v>
                </c:pt>
                <c:pt idx="74">
                  <c:v>14.15.</c:v>
                </c:pt>
                <c:pt idx="75">
                  <c:v>15.15.</c:v>
                </c:pt>
                <c:pt idx="76">
                  <c:v>16.15.</c:v>
                </c:pt>
                <c:pt idx="77">
                  <c:v>17.15.</c:v>
                </c:pt>
                <c:pt idx="78">
                  <c:v>18.15.</c:v>
                </c:pt>
                <c:pt idx="79">
                  <c:v>19.15.</c:v>
                </c:pt>
                <c:pt idx="80">
                  <c:v>20.15.</c:v>
                </c:pt>
                <c:pt idx="81">
                  <c:v>21.15.</c:v>
                </c:pt>
                <c:pt idx="82">
                  <c:v>22.15.</c:v>
                </c:pt>
                <c:pt idx="83">
                  <c:v>23.15.</c:v>
                </c:pt>
                <c:pt idx="84">
                  <c:v>24.15.</c:v>
                </c:pt>
                <c:pt idx="85">
                  <c:v>25.15.</c:v>
                </c:pt>
                <c:pt idx="86">
                  <c:v>26.15.</c:v>
                </c:pt>
                <c:pt idx="87">
                  <c:v>27.15.</c:v>
                </c:pt>
                <c:pt idx="88">
                  <c:v>28.15.</c:v>
                </c:pt>
                <c:pt idx="89">
                  <c:v>29.15.</c:v>
                </c:pt>
                <c:pt idx="90">
                  <c:v>30.15.</c:v>
                </c:pt>
                <c:pt idx="91">
                  <c:v>1.12.</c:v>
                </c:pt>
                <c:pt idx="92">
                  <c:v>2.12.</c:v>
                </c:pt>
                <c:pt idx="93">
                  <c:v>3.12.</c:v>
                </c:pt>
                <c:pt idx="94">
                  <c:v>4.12.</c:v>
                </c:pt>
                <c:pt idx="95">
                  <c:v>5.12.</c:v>
                </c:pt>
                <c:pt idx="96">
                  <c:v>6.12.</c:v>
                </c:pt>
                <c:pt idx="97">
                  <c:v>7.12.</c:v>
                </c:pt>
                <c:pt idx="98">
                  <c:v>8.12.</c:v>
                </c:pt>
                <c:pt idx="99">
                  <c:v>9.12.</c:v>
                </c:pt>
                <c:pt idx="100">
                  <c:v>10.15.</c:v>
                </c:pt>
                <c:pt idx="101">
                  <c:v>11.15.</c:v>
                </c:pt>
                <c:pt idx="102">
                  <c:v>12.15.</c:v>
                </c:pt>
                <c:pt idx="103">
                  <c:v>13.15.</c:v>
                </c:pt>
                <c:pt idx="104">
                  <c:v>14.15.</c:v>
                </c:pt>
                <c:pt idx="105">
                  <c:v>15.15.</c:v>
                </c:pt>
                <c:pt idx="106">
                  <c:v>16.15.</c:v>
                </c:pt>
                <c:pt idx="107">
                  <c:v>17.15.</c:v>
                </c:pt>
                <c:pt idx="108">
                  <c:v>18.15.</c:v>
                </c:pt>
                <c:pt idx="109">
                  <c:v>19.15.</c:v>
                </c:pt>
                <c:pt idx="110">
                  <c:v>20.15.</c:v>
                </c:pt>
                <c:pt idx="111">
                  <c:v>21.15.</c:v>
                </c:pt>
                <c:pt idx="112">
                  <c:v>22.15.</c:v>
                </c:pt>
                <c:pt idx="113">
                  <c:v>23.15.</c:v>
                </c:pt>
                <c:pt idx="114">
                  <c:v>24.15.</c:v>
                </c:pt>
                <c:pt idx="115">
                  <c:v>25.15.</c:v>
                </c:pt>
                <c:pt idx="116">
                  <c:v>26.15.</c:v>
                </c:pt>
                <c:pt idx="117">
                  <c:v>27.15.</c:v>
                </c:pt>
                <c:pt idx="118">
                  <c:v>28.15.</c:v>
                </c:pt>
                <c:pt idx="119">
                  <c:v>29.15.</c:v>
                </c:pt>
                <c:pt idx="120">
                  <c:v>30.15.</c:v>
                </c:pt>
                <c:pt idx="121">
                  <c:v>31.15.</c:v>
                </c:pt>
                <c:pt idx="122">
                  <c:v>1.1.</c:v>
                </c:pt>
                <c:pt idx="123">
                  <c:v>2.1.</c:v>
                </c:pt>
                <c:pt idx="124">
                  <c:v>3.1.</c:v>
                </c:pt>
                <c:pt idx="125">
                  <c:v>4.1.</c:v>
                </c:pt>
                <c:pt idx="126">
                  <c:v>5.1.</c:v>
                </c:pt>
                <c:pt idx="127">
                  <c:v>6.1.</c:v>
                </c:pt>
                <c:pt idx="128">
                  <c:v>7.1.</c:v>
                </c:pt>
                <c:pt idx="129">
                  <c:v>8.1.</c:v>
                </c:pt>
                <c:pt idx="130">
                  <c:v>9.1.</c:v>
                </c:pt>
                <c:pt idx="131">
                  <c:v>10.1.</c:v>
                </c:pt>
                <c:pt idx="132">
                  <c:v>11.1.</c:v>
                </c:pt>
                <c:pt idx="133">
                  <c:v>12.1.</c:v>
                </c:pt>
                <c:pt idx="134">
                  <c:v>13.1.</c:v>
                </c:pt>
                <c:pt idx="135">
                  <c:v>14.1.</c:v>
                </c:pt>
                <c:pt idx="136">
                  <c:v>15.1.</c:v>
                </c:pt>
                <c:pt idx="137">
                  <c:v>16.1.</c:v>
                </c:pt>
                <c:pt idx="138">
                  <c:v>17.1.</c:v>
                </c:pt>
                <c:pt idx="139">
                  <c:v>18.1.</c:v>
                </c:pt>
                <c:pt idx="140">
                  <c:v>19.1.</c:v>
                </c:pt>
                <c:pt idx="141">
                  <c:v>20.1.</c:v>
                </c:pt>
                <c:pt idx="142">
                  <c:v>21.1.</c:v>
                </c:pt>
                <c:pt idx="143">
                  <c:v>22.1.</c:v>
                </c:pt>
                <c:pt idx="144">
                  <c:v>23.1.</c:v>
                </c:pt>
                <c:pt idx="145">
                  <c:v>24.1.</c:v>
                </c:pt>
                <c:pt idx="146">
                  <c:v>25.1.</c:v>
                </c:pt>
                <c:pt idx="147">
                  <c:v>26.1.</c:v>
                </c:pt>
                <c:pt idx="148">
                  <c:v>27.1.</c:v>
                </c:pt>
                <c:pt idx="149">
                  <c:v>28.1.</c:v>
                </c:pt>
                <c:pt idx="150">
                  <c:v>29.1.</c:v>
                </c:pt>
                <c:pt idx="151">
                  <c:v>30.1.</c:v>
                </c:pt>
                <c:pt idx="152">
                  <c:v>31.1.</c:v>
                </c:pt>
                <c:pt idx="153">
                  <c:v>1.2.</c:v>
                </c:pt>
                <c:pt idx="154">
                  <c:v>2.2.</c:v>
                </c:pt>
                <c:pt idx="155">
                  <c:v>3.2.</c:v>
                </c:pt>
                <c:pt idx="156">
                  <c:v>4.2.</c:v>
                </c:pt>
                <c:pt idx="157">
                  <c:v>5.2.</c:v>
                </c:pt>
                <c:pt idx="158">
                  <c:v>6.2.</c:v>
                </c:pt>
                <c:pt idx="159">
                  <c:v>7.2.</c:v>
                </c:pt>
                <c:pt idx="160">
                  <c:v>8.2.</c:v>
                </c:pt>
                <c:pt idx="161">
                  <c:v>9.2.</c:v>
                </c:pt>
                <c:pt idx="162">
                  <c:v>10.2.</c:v>
                </c:pt>
                <c:pt idx="163">
                  <c:v>11.2.</c:v>
                </c:pt>
                <c:pt idx="164">
                  <c:v>12.2.</c:v>
                </c:pt>
                <c:pt idx="165">
                  <c:v>13.2.</c:v>
                </c:pt>
                <c:pt idx="166">
                  <c:v>14.2.</c:v>
                </c:pt>
                <c:pt idx="167">
                  <c:v>15.2.</c:v>
                </c:pt>
                <c:pt idx="168">
                  <c:v>16.2.</c:v>
                </c:pt>
                <c:pt idx="169">
                  <c:v>17.2.</c:v>
                </c:pt>
                <c:pt idx="170">
                  <c:v>18.2.</c:v>
                </c:pt>
                <c:pt idx="171">
                  <c:v>19.2.</c:v>
                </c:pt>
                <c:pt idx="172">
                  <c:v>20.2.</c:v>
                </c:pt>
                <c:pt idx="173">
                  <c:v>21.2.</c:v>
                </c:pt>
                <c:pt idx="174">
                  <c:v>22.2.</c:v>
                </c:pt>
                <c:pt idx="175">
                  <c:v>23.2.</c:v>
                </c:pt>
                <c:pt idx="176">
                  <c:v>24.2.</c:v>
                </c:pt>
                <c:pt idx="177">
                  <c:v>25.2.</c:v>
                </c:pt>
                <c:pt idx="178">
                  <c:v>26.2.</c:v>
                </c:pt>
                <c:pt idx="179">
                  <c:v>27.2.</c:v>
                </c:pt>
                <c:pt idx="180">
                  <c:v>28.2.</c:v>
                </c:pt>
                <c:pt idx="181">
                  <c:v>29.2.</c:v>
                </c:pt>
              </c:strCache>
            </c:strRef>
          </c:cat>
          <c:val>
            <c:numRef>
              <c:f>Grafikon!$B$2:$B$183</c:f>
              <c:numCache>
                <c:formatCode>0.00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0.15894039735099283</c:v>
                </c:pt>
                <c:pt idx="9">
                  <c:v>0.15894039735099283</c:v>
                </c:pt>
                <c:pt idx="10">
                  <c:v>0.15894039735099283</c:v>
                </c:pt>
                <c:pt idx="11">
                  <c:v>0.15894039735099283</c:v>
                </c:pt>
                <c:pt idx="12">
                  <c:v>0.15894039735099283</c:v>
                </c:pt>
                <c:pt idx="13">
                  <c:v>0.15894039735099283</c:v>
                </c:pt>
                <c:pt idx="14">
                  <c:v>0.15894039735099283</c:v>
                </c:pt>
                <c:pt idx="15">
                  <c:v>0.15894039735099283</c:v>
                </c:pt>
                <c:pt idx="16">
                  <c:v>0.15894039735099283</c:v>
                </c:pt>
                <c:pt idx="17">
                  <c:v>0.15894039735099283</c:v>
                </c:pt>
                <c:pt idx="18">
                  <c:v>0.15894039735099283</c:v>
                </c:pt>
                <c:pt idx="19">
                  <c:v>0.15894039735099283</c:v>
                </c:pt>
                <c:pt idx="20">
                  <c:v>0.15894039735099283</c:v>
                </c:pt>
                <c:pt idx="21">
                  <c:v>0.15894039735099283</c:v>
                </c:pt>
                <c:pt idx="22">
                  <c:v>0.15894039735099283</c:v>
                </c:pt>
                <c:pt idx="23">
                  <c:v>0.15894039735099283</c:v>
                </c:pt>
                <c:pt idx="24">
                  <c:v>0.15894039735099283</c:v>
                </c:pt>
                <c:pt idx="25">
                  <c:v>0.15894039735099283</c:v>
                </c:pt>
                <c:pt idx="26">
                  <c:v>0.15894039735099283</c:v>
                </c:pt>
                <c:pt idx="27">
                  <c:v>0.15894039735099283</c:v>
                </c:pt>
                <c:pt idx="28">
                  <c:v>0.15894039735099283</c:v>
                </c:pt>
                <c:pt idx="29">
                  <c:v>0.15894039735099283</c:v>
                </c:pt>
                <c:pt idx="30">
                  <c:v>0.15894039735099283</c:v>
                </c:pt>
                <c:pt idx="31">
                  <c:v>2.326682332834864</c:v>
                </c:pt>
                <c:pt idx="32">
                  <c:v>2.6057521002767245</c:v>
                </c:pt>
                <c:pt idx="33">
                  <c:v>2.6057521002767245</c:v>
                </c:pt>
                <c:pt idx="34">
                  <c:v>2.6057521002767245</c:v>
                </c:pt>
                <c:pt idx="35">
                  <c:v>2.6057521002767245</c:v>
                </c:pt>
                <c:pt idx="36">
                  <c:v>2.6057521002767245</c:v>
                </c:pt>
                <c:pt idx="37">
                  <c:v>2.6057521002767245</c:v>
                </c:pt>
                <c:pt idx="38">
                  <c:v>2.6057521002767245</c:v>
                </c:pt>
                <c:pt idx="39">
                  <c:v>2.6057521002767245</c:v>
                </c:pt>
                <c:pt idx="40">
                  <c:v>2.6057521002767245</c:v>
                </c:pt>
                <c:pt idx="41">
                  <c:v>3.3799456486638215</c:v>
                </c:pt>
                <c:pt idx="42">
                  <c:v>6.7132789819971546</c:v>
                </c:pt>
                <c:pt idx="43">
                  <c:v>6.7132789819971546</c:v>
                </c:pt>
                <c:pt idx="44">
                  <c:v>6.7132789819971546</c:v>
                </c:pt>
                <c:pt idx="45">
                  <c:v>6.7132789819971546</c:v>
                </c:pt>
                <c:pt idx="46">
                  <c:v>6.7132789819971546</c:v>
                </c:pt>
                <c:pt idx="47">
                  <c:v>6.7132789819971546</c:v>
                </c:pt>
                <c:pt idx="48">
                  <c:v>6.7132789819971546</c:v>
                </c:pt>
                <c:pt idx="49">
                  <c:v>12.713278981997155</c:v>
                </c:pt>
                <c:pt idx="50">
                  <c:v>23.128373321619794</c:v>
                </c:pt>
                <c:pt idx="51">
                  <c:v>32.017262210508683</c:v>
                </c:pt>
                <c:pt idx="52">
                  <c:v>42.302976496222968</c:v>
                </c:pt>
                <c:pt idx="53">
                  <c:v>50.107854545003455</c:v>
                </c:pt>
                <c:pt idx="54">
                  <c:v>56.148670871534065</c:v>
                </c:pt>
                <c:pt idx="55">
                  <c:v>61.030026803737456</c:v>
                </c:pt>
                <c:pt idx="56">
                  <c:v>69.030026803737456</c:v>
                </c:pt>
                <c:pt idx="57">
                  <c:v>74.647048080333207</c:v>
                </c:pt>
                <c:pt idx="58">
                  <c:v>80.453499693236438</c:v>
                </c:pt>
                <c:pt idx="59">
                  <c:v>87.838115077851825</c:v>
                </c:pt>
                <c:pt idx="60">
                  <c:v>97.068884308621051</c:v>
                </c:pt>
                <c:pt idx="61">
                  <c:v>108.11313209623167</c:v>
                </c:pt>
                <c:pt idx="62">
                  <c:v>122.60369813396751</c:v>
                </c:pt>
                <c:pt idx="63">
                  <c:v>136.21345423152849</c:v>
                </c:pt>
                <c:pt idx="64">
                  <c:v>148.34532236339663</c:v>
                </c:pt>
                <c:pt idx="65">
                  <c:v>160.2734660759715</c:v>
                </c:pt>
                <c:pt idx="66">
                  <c:v>172.35857245895022</c:v>
                </c:pt>
                <c:pt idx="67">
                  <c:v>183.02523912561688</c:v>
                </c:pt>
                <c:pt idx="68">
                  <c:v>185.70846893928146</c:v>
                </c:pt>
                <c:pt idx="69">
                  <c:v>188.92634603425353</c:v>
                </c:pt>
                <c:pt idx="70">
                  <c:v>188.92634603425353</c:v>
                </c:pt>
                <c:pt idx="71">
                  <c:v>188.92634603425353</c:v>
                </c:pt>
                <c:pt idx="72">
                  <c:v>190.29777460568209</c:v>
                </c:pt>
                <c:pt idx="73">
                  <c:v>195.03016897187928</c:v>
                </c:pt>
                <c:pt idx="74">
                  <c:v>201.64434220022574</c:v>
                </c:pt>
                <c:pt idx="75">
                  <c:v>209.21190976779332</c:v>
                </c:pt>
                <c:pt idx="76">
                  <c:v>209.21190976779332</c:v>
                </c:pt>
                <c:pt idx="77">
                  <c:v>213.65635421223777</c:v>
                </c:pt>
                <c:pt idx="78">
                  <c:v>217.21190976779332</c:v>
                </c:pt>
                <c:pt idx="79">
                  <c:v>223.56952566183304</c:v>
                </c:pt>
                <c:pt idx="80">
                  <c:v>227.56952566183304</c:v>
                </c:pt>
                <c:pt idx="81">
                  <c:v>237.66298360575828</c:v>
                </c:pt>
                <c:pt idx="82">
                  <c:v>261.66298360575831</c:v>
                </c:pt>
                <c:pt idx="83">
                  <c:v>282.1507884838071</c:v>
                </c:pt>
                <c:pt idx="84">
                  <c:v>306.1507884838071</c:v>
                </c:pt>
                <c:pt idx="85">
                  <c:v>330.1507884838071</c:v>
                </c:pt>
                <c:pt idx="86">
                  <c:v>354.1507884838071</c:v>
                </c:pt>
                <c:pt idx="87">
                  <c:v>378.1507884838071</c:v>
                </c:pt>
                <c:pt idx="88">
                  <c:v>402.1507884838071</c:v>
                </c:pt>
                <c:pt idx="89">
                  <c:v>420.1507884838071</c:v>
                </c:pt>
                <c:pt idx="90">
                  <c:v>430.87419273912627</c:v>
                </c:pt>
                <c:pt idx="91">
                  <c:v>436.18188504681859</c:v>
                </c:pt>
                <c:pt idx="92">
                  <c:v>440.60293767839755</c:v>
                </c:pt>
                <c:pt idx="93">
                  <c:v>452.031509106969</c:v>
                </c:pt>
                <c:pt idx="94">
                  <c:v>474.57696365242356</c:v>
                </c:pt>
                <c:pt idx="95">
                  <c:v>497.48605456151449</c:v>
                </c:pt>
                <c:pt idx="96">
                  <c:v>521.48605456151449</c:v>
                </c:pt>
                <c:pt idx="97">
                  <c:v>545.48605456151449</c:v>
                </c:pt>
                <c:pt idx="98">
                  <c:v>569.48605456151449</c:v>
                </c:pt>
                <c:pt idx="99">
                  <c:v>593.48605456151449</c:v>
                </c:pt>
                <c:pt idx="100">
                  <c:v>617.48605456151449</c:v>
                </c:pt>
                <c:pt idx="101">
                  <c:v>641.48605456151449</c:v>
                </c:pt>
                <c:pt idx="102">
                  <c:v>641.48605456151449</c:v>
                </c:pt>
                <c:pt idx="103">
                  <c:v>665.48605456151449</c:v>
                </c:pt>
                <c:pt idx="104">
                  <c:v>689.48605456151449</c:v>
                </c:pt>
                <c:pt idx="105">
                  <c:v>689.48605456151449</c:v>
                </c:pt>
                <c:pt idx="106">
                  <c:v>713.48605456151449</c:v>
                </c:pt>
                <c:pt idx="107">
                  <c:v>737.48605456151449</c:v>
                </c:pt>
                <c:pt idx="108">
                  <c:v>761.48605456151449</c:v>
                </c:pt>
                <c:pt idx="109">
                  <c:v>785.48605456151449</c:v>
                </c:pt>
                <c:pt idx="110">
                  <c:v>809.48605456151449</c:v>
                </c:pt>
                <c:pt idx="111">
                  <c:v>833.48605456151449</c:v>
                </c:pt>
                <c:pt idx="112">
                  <c:v>845.15272122818112</c:v>
                </c:pt>
                <c:pt idx="113">
                  <c:v>857.15272122818112</c:v>
                </c:pt>
                <c:pt idx="114">
                  <c:v>868.95599991670576</c:v>
                </c:pt>
                <c:pt idx="115">
                  <c:v>892.95599991670576</c:v>
                </c:pt>
                <c:pt idx="116">
                  <c:v>913.69674065744653</c:v>
                </c:pt>
                <c:pt idx="117">
                  <c:v>937.69674065744653</c:v>
                </c:pt>
                <c:pt idx="118">
                  <c:v>937.69674065744653</c:v>
                </c:pt>
                <c:pt idx="119">
                  <c:v>961.69674065744653</c:v>
                </c:pt>
                <c:pt idx="120">
                  <c:v>985.69674065744653</c:v>
                </c:pt>
                <c:pt idx="121">
                  <c:v>985.69674065744653</c:v>
                </c:pt>
                <c:pt idx="122">
                  <c:v>985.69674065744653</c:v>
                </c:pt>
                <c:pt idx="123">
                  <c:v>985.69674065744653</c:v>
                </c:pt>
                <c:pt idx="124">
                  <c:v>985.69674065744653</c:v>
                </c:pt>
                <c:pt idx="125">
                  <c:v>985.69674065744653</c:v>
                </c:pt>
                <c:pt idx="126">
                  <c:v>985.69674065744653</c:v>
                </c:pt>
                <c:pt idx="127">
                  <c:v>1009.6967406574465</c:v>
                </c:pt>
                <c:pt idx="128">
                  <c:v>1009.6967406574465</c:v>
                </c:pt>
                <c:pt idx="129">
                  <c:v>1009.6967406574465</c:v>
                </c:pt>
                <c:pt idx="130">
                  <c:v>1033.6967406574465</c:v>
                </c:pt>
                <c:pt idx="131">
                  <c:v>1057.6967406574465</c:v>
                </c:pt>
                <c:pt idx="132">
                  <c:v>1066.4854730518127</c:v>
                </c:pt>
                <c:pt idx="133">
                  <c:v>1077.7795906988715</c:v>
                </c:pt>
                <c:pt idx="134">
                  <c:v>1099.8848538567663</c:v>
                </c:pt>
                <c:pt idx="135">
                  <c:v>1120.3103857716599</c:v>
                </c:pt>
                <c:pt idx="136">
                  <c:v>1144.3103857716599</c:v>
                </c:pt>
                <c:pt idx="137">
                  <c:v>1168.3103857716599</c:v>
                </c:pt>
                <c:pt idx="138">
                  <c:v>1168.3103857716599</c:v>
                </c:pt>
                <c:pt idx="139">
                  <c:v>1168.3103857716599</c:v>
                </c:pt>
                <c:pt idx="140">
                  <c:v>1168.3103857716599</c:v>
                </c:pt>
                <c:pt idx="141">
                  <c:v>1168.3103857716599</c:v>
                </c:pt>
                <c:pt idx="142">
                  <c:v>1168.3103857716599</c:v>
                </c:pt>
                <c:pt idx="143">
                  <c:v>1168.3103857716599</c:v>
                </c:pt>
                <c:pt idx="144">
                  <c:v>1168.3103857716599</c:v>
                </c:pt>
                <c:pt idx="145">
                  <c:v>1192.3103857716599</c:v>
                </c:pt>
                <c:pt idx="146">
                  <c:v>1192.3103857716599</c:v>
                </c:pt>
                <c:pt idx="147">
                  <c:v>1206.9445321131234</c:v>
                </c:pt>
                <c:pt idx="148">
                  <c:v>1221.0621791719468</c:v>
                </c:pt>
                <c:pt idx="149">
                  <c:v>1229.3759046621428</c:v>
                </c:pt>
                <c:pt idx="150">
                  <c:v>1242.2003321430589</c:v>
                </c:pt>
                <c:pt idx="151">
                  <c:v>1258.2003321430589</c:v>
                </c:pt>
                <c:pt idx="152">
                  <c:v>1265.7003321430589</c:v>
                </c:pt>
                <c:pt idx="153">
                  <c:v>1272.9003321430589</c:v>
                </c:pt>
                <c:pt idx="154">
                  <c:v>1280.9003321430589</c:v>
                </c:pt>
                <c:pt idx="155">
                  <c:v>1295.300332143059</c:v>
                </c:pt>
                <c:pt idx="156">
                  <c:v>1319.300332143059</c:v>
                </c:pt>
                <c:pt idx="157">
                  <c:v>1343.300332143059</c:v>
                </c:pt>
                <c:pt idx="158">
                  <c:v>1361.7618706045976</c:v>
                </c:pt>
                <c:pt idx="159">
                  <c:v>1377.7618706045976</c:v>
                </c:pt>
                <c:pt idx="160">
                  <c:v>1388.0475848903118</c:v>
                </c:pt>
                <c:pt idx="161">
                  <c:v>1395.4322002749273</c:v>
                </c:pt>
                <c:pt idx="162">
                  <c:v>1403.4322002749273</c:v>
                </c:pt>
                <c:pt idx="163">
                  <c:v>1417.4322002749273</c:v>
                </c:pt>
                <c:pt idx="164">
                  <c:v>1437.068563911291</c:v>
                </c:pt>
                <c:pt idx="165">
                  <c:v>1450.4018972446243</c:v>
                </c:pt>
                <c:pt idx="166">
                  <c:v>1462.4018972446243</c:v>
                </c:pt>
                <c:pt idx="167">
                  <c:v>1462.4018972446243</c:v>
                </c:pt>
                <c:pt idx="168">
                  <c:v>1470.4018972446243</c:v>
                </c:pt>
                <c:pt idx="169">
                  <c:v>1476.4018972446243</c:v>
                </c:pt>
                <c:pt idx="170">
                  <c:v>1486.0018972446242</c:v>
                </c:pt>
                <c:pt idx="171">
                  <c:v>1502.0018972446242</c:v>
                </c:pt>
                <c:pt idx="172">
                  <c:v>1515.7161829589099</c:v>
                </c:pt>
                <c:pt idx="173">
                  <c:v>1529.0495162922432</c:v>
                </c:pt>
                <c:pt idx="174">
                  <c:v>1535.0495162922432</c:v>
                </c:pt>
                <c:pt idx="175">
                  <c:v>1535.0495162922432</c:v>
                </c:pt>
                <c:pt idx="176">
                  <c:v>1552.1923734351003</c:v>
                </c:pt>
                <c:pt idx="177">
                  <c:v>1573.1923734351003</c:v>
                </c:pt>
                <c:pt idx="178">
                  <c:v>1594.1923734351003</c:v>
                </c:pt>
                <c:pt idx="179">
                  <c:v>1613.3923734351004</c:v>
                </c:pt>
                <c:pt idx="180">
                  <c:v>1624.3014643441913</c:v>
                </c:pt>
                <c:pt idx="181">
                  <c:v>1624.3014643441913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6-4205-A2E8-2D66EE386A29}"/>
            </c:ext>
          </c:extLst>
        </c:ser>
        <c:ser>
          <c:idx val="1"/>
          <c:order val="1"/>
          <c:tx>
            <c:strRef>
              <c:f>Grafikon!$C$1</c:f>
              <c:strCache>
                <c:ptCount val="1"/>
                <c:pt idx="0">
                  <c:v>2016/17.</c:v>
                </c:pt>
              </c:strCache>
            </c:strRef>
          </c:tx>
          <c:spPr>
            <a:solidFill>
              <a:srgbClr val="3366FF">
                <a:alpha val="75000"/>
              </a:srgbClr>
            </a:solidFill>
            <a:ln w="12700">
              <a:solidFill>
                <a:srgbClr val="7030A0"/>
              </a:solidFill>
            </a:ln>
            <a:effectLst/>
          </c:spPr>
          <c:cat>
            <c:strRef>
              <c:f>Grafikon!$A$2:$A$183</c:f>
              <c:strCache>
                <c:ptCount val="182"/>
                <c:pt idx="0">
                  <c:v>1.9.</c:v>
                </c:pt>
                <c:pt idx="1">
                  <c:v>2.9.</c:v>
                </c:pt>
                <c:pt idx="2">
                  <c:v>3.9.</c:v>
                </c:pt>
                <c:pt idx="3">
                  <c:v>4.9.</c:v>
                </c:pt>
                <c:pt idx="4">
                  <c:v>5.9.</c:v>
                </c:pt>
                <c:pt idx="5">
                  <c:v>6.9.</c:v>
                </c:pt>
                <c:pt idx="6">
                  <c:v>7.9.</c:v>
                </c:pt>
                <c:pt idx="7">
                  <c:v>8.9.</c:v>
                </c:pt>
                <c:pt idx="8">
                  <c:v>9.9.</c:v>
                </c:pt>
                <c:pt idx="9">
                  <c:v>10.9.</c:v>
                </c:pt>
                <c:pt idx="10">
                  <c:v>11.9.</c:v>
                </c:pt>
                <c:pt idx="11">
                  <c:v>12.9.</c:v>
                </c:pt>
                <c:pt idx="12">
                  <c:v>13.9.</c:v>
                </c:pt>
                <c:pt idx="13">
                  <c:v>14.9.</c:v>
                </c:pt>
                <c:pt idx="14">
                  <c:v>15.9.</c:v>
                </c:pt>
                <c:pt idx="15">
                  <c:v>16.9.</c:v>
                </c:pt>
                <c:pt idx="16">
                  <c:v>17.9.</c:v>
                </c:pt>
                <c:pt idx="17">
                  <c:v>18.9.</c:v>
                </c:pt>
                <c:pt idx="18">
                  <c:v>19.9.</c:v>
                </c:pt>
                <c:pt idx="19">
                  <c:v>20.9.</c:v>
                </c:pt>
                <c:pt idx="20">
                  <c:v>21.9.</c:v>
                </c:pt>
                <c:pt idx="21">
                  <c:v>22.9.</c:v>
                </c:pt>
                <c:pt idx="22">
                  <c:v>23.9.</c:v>
                </c:pt>
                <c:pt idx="23">
                  <c:v>24.9.</c:v>
                </c:pt>
                <c:pt idx="24">
                  <c:v>25.9.</c:v>
                </c:pt>
                <c:pt idx="25">
                  <c:v>26.9.</c:v>
                </c:pt>
                <c:pt idx="26">
                  <c:v>27.9.</c:v>
                </c:pt>
                <c:pt idx="27">
                  <c:v>28.9.</c:v>
                </c:pt>
                <c:pt idx="28">
                  <c:v>29.9.</c:v>
                </c:pt>
                <c:pt idx="29">
                  <c:v>30.9.</c:v>
                </c:pt>
                <c:pt idx="30">
                  <c:v>1.10.</c:v>
                </c:pt>
                <c:pt idx="31">
                  <c:v>2.10.</c:v>
                </c:pt>
                <c:pt idx="32">
                  <c:v>3.10.</c:v>
                </c:pt>
                <c:pt idx="33">
                  <c:v>4.10.</c:v>
                </c:pt>
                <c:pt idx="34">
                  <c:v>5.10.</c:v>
                </c:pt>
                <c:pt idx="35">
                  <c:v>6.10.</c:v>
                </c:pt>
                <c:pt idx="36">
                  <c:v>7.10.</c:v>
                </c:pt>
                <c:pt idx="37">
                  <c:v>8.10.</c:v>
                </c:pt>
                <c:pt idx="38">
                  <c:v>9.10.</c:v>
                </c:pt>
                <c:pt idx="39">
                  <c:v>10.15.</c:v>
                </c:pt>
                <c:pt idx="40">
                  <c:v>11.15.</c:v>
                </c:pt>
                <c:pt idx="41">
                  <c:v>12.15.</c:v>
                </c:pt>
                <c:pt idx="42">
                  <c:v>13.15.</c:v>
                </c:pt>
                <c:pt idx="43">
                  <c:v>14.15.</c:v>
                </c:pt>
                <c:pt idx="44">
                  <c:v>15.15.</c:v>
                </c:pt>
                <c:pt idx="45">
                  <c:v>16.15.</c:v>
                </c:pt>
                <c:pt idx="46">
                  <c:v>17.15.</c:v>
                </c:pt>
                <c:pt idx="47">
                  <c:v>18.15.</c:v>
                </c:pt>
                <c:pt idx="48">
                  <c:v>19.15.</c:v>
                </c:pt>
                <c:pt idx="49">
                  <c:v>20.15.</c:v>
                </c:pt>
                <c:pt idx="50">
                  <c:v>21.15.</c:v>
                </c:pt>
                <c:pt idx="51">
                  <c:v>22.15.</c:v>
                </c:pt>
                <c:pt idx="52">
                  <c:v>23.15.</c:v>
                </c:pt>
                <c:pt idx="53">
                  <c:v>24.15.</c:v>
                </c:pt>
                <c:pt idx="54">
                  <c:v>25.15.</c:v>
                </c:pt>
                <c:pt idx="55">
                  <c:v>26.15.</c:v>
                </c:pt>
                <c:pt idx="56">
                  <c:v>27.15.</c:v>
                </c:pt>
                <c:pt idx="57">
                  <c:v>28.15.</c:v>
                </c:pt>
                <c:pt idx="58">
                  <c:v>29.15.</c:v>
                </c:pt>
                <c:pt idx="59">
                  <c:v>30.15.</c:v>
                </c:pt>
                <c:pt idx="60">
                  <c:v>31.15.</c:v>
                </c:pt>
                <c:pt idx="61">
                  <c:v>1.11.</c:v>
                </c:pt>
                <c:pt idx="62">
                  <c:v>2.11.</c:v>
                </c:pt>
                <c:pt idx="63">
                  <c:v>3.11.</c:v>
                </c:pt>
                <c:pt idx="64">
                  <c:v>4.11.</c:v>
                </c:pt>
                <c:pt idx="65">
                  <c:v>5.11.</c:v>
                </c:pt>
                <c:pt idx="66">
                  <c:v>6.11.</c:v>
                </c:pt>
                <c:pt idx="67">
                  <c:v>7.11.</c:v>
                </c:pt>
                <c:pt idx="68">
                  <c:v>8.11.</c:v>
                </c:pt>
                <c:pt idx="69">
                  <c:v>9.11.</c:v>
                </c:pt>
                <c:pt idx="70">
                  <c:v>10.15.</c:v>
                </c:pt>
                <c:pt idx="71">
                  <c:v>11.15.</c:v>
                </c:pt>
                <c:pt idx="72">
                  <c:v>12.15.</c:v>
                </c:pt>
                <c:pt idx="73">
                  <c:v>13.15.</c:v>
                </c:pt>
                <c:pt idx="74">
                  <c:v>14.15.</c:v>
                </c:pt>
                <c:pt idx="75">
                  <c:v>15.15.</c:v>
                </c:pt>
                <c:pt idx="76">
                  <c:v>16.15.</c:v>
                </c:pt>
                <c:pt idx="77">
                  <c:v>17.15.</c:v>
                </c:pt>
                <c:pt idx="78">
                  <c:v>18.15.</c:v>
                </c:pt>
                <c:pt idx="79">
                  <c:v>19.15.</c:v>
                </c:pt>
                <c:pt idx="80">
                  <c:v>20.15.</c:v>
                </c:pt>
                <c:pt idx="81">
                  <c:v>21.15.</c:v>
                </c:pt>
                <c:pt idx="82">
                  <c:v>22.15.</c:v>
                </c:pt>
                <c:pt idx="83">
                  <c:v>23.15.</c:v>
                </c:pt>
                <c:pt idx="84">
                  <c:v>24.15.</c:v>
                </c:pt>
                <c:pt idx="85">
                  <c:v>25.15.</c:v>
                </c:pt>
                <c:pt idx="86">
                  <c:v>26.15.</c:v>
                </c:pt>
                <c:pt idx="87">
                  <c:v>27.15.</c:v>
                </c:pt>
                <c:pt idx="88">
                  <c:v>28.15.</c:v>
                </c:pt>
                <c:pt idx="89">
                  <c:v>29.15.</c:v>
                </c:pt>
                <c:pt idx="90">
                  <c:v>30.15.</c:v>
                </c:pt>
                <c:pt idx="91">
                  <c:v>1.12.</c:v>
                </c:pt>
                <c:pt idx="92">
                  <c:v>2.12.</c:v>
                </c:pt>
                <c:pt idx="93">
                  <c:v>3.12.</c:v>
                </c:pt>
                <c:pt idx="94">
                  <c:v>4.12.</c:v>
                </c:pt>
                <c:pt idx="95">
                  <c:v>5.12.</c:v>
                </c:pt>
                <c:pt idx="96">
                  <c:v>6.12.</c:v>
                </c:pt>
                <c:pt idx="97">
                  <c:v>7.12.</c:v>
                </c:pt>
                <c:pt idx="98">
                  <c:v>8.12.</c:v>
                </c:pt>
                <c:pt idx="99">
                  <c:v>9.12.</c:v>
                </c:pt>
                <c:pt idx="100">
                  <c:v>10.15.</c:v>
                </c:pt>
                <c:pt idx="101">
                  <c:v>11.15.</c:v>
                </c:pt>
                <c:pt idx="102">
                  <c:v>12.15.</c:v>
                </c:pt>
                <c:pt idx="103">
                  <c:v>13.15.</c:v>
                </c:pt>
                <c:pt idx="104">
                  <c:v>14.15.</c:v>
                </c:pt>
                <c:pt idx="105">
                  <c:v>15.15.</c:v>
                </c:pt>
                <c:pt idx="106">
                  <c:v>16.15.</c:v>
                </c:pt>
                <c:pt idx="107">
                  <c:v>17.15.</c:v>
                </c:pt>
                <c:pt idx="108">
                  <c:v>18.15.</c:v>
                </c:pt>
                <c:pt idx="109">
                  <c:v>19.15.</c:v>
                </c:pt>
                <c:pt idx="110">
                  <c:v>20.15.</c:v>
                </c:pt>
                <c:pt idx="111">
                  <c:v>21.15.</c:v>
                </c:pt>
                <c:pt idx="112">
                  <c:v>22.15.</c:v>
                </c:pt>
                <c:pt idx="113">
                  <c:v>23.15.</c:v>
                </c:pt>
                <c:pt idx="114">
                  <c:v>24.15.</c:v>
                </c:pt>
                <c:pt idx="115">
                  <c:v>25.15.</c:v>
                </c:pt>
                <c:pt idx="116">
                  <c:v>26.15.</c:v>
                </c:pt>
                <c:pt idx="117">
                  <c:v>27.15.</c:v>
                </c:pt>
                <c:pt idx="118">
                  <c:v>28.15.</c:v>
                </c:pt>
                <c:pt idx="119">
                  <c:v>29.15.</c:v>
                </c:pt>
                <c:pt idx="120">
                  <c:v>30.15.</c:v>
                </c:pt>
                <c:pt idx="121">
                  <c:v>31.15.</c:v>
                </c:pt>
                <c:pt idx="122">
                  <c:v>1.1.</c:v>
                </c:pt>
                <c:pt idx="123">
                  <c:v>2.1.</c:v>
                </c:pt>
                <c:pt idx="124">
                  <c:v>3.1.</c:v>
                </c:pt>
                <c:pt idx="125">
                  <c:v>4.1.</c:v>
                </c:pt>
                <c:pt idx="126">
                  <c:v>5.1.</c:v>
                </c:pt>
                <c:pt idx="127">
                  <c:v>6.1.</c:v>
                </c:pt>
                <c:pt idx="128">
                  <c:v>7.1.</c:v>
                </c:pt>
                <c:pt idx="129">
                  <c:v>8.1.</c:v>
                </c:pt>
                <c:pt idx="130">
                  <c:v>9.1.</c:v>
                </c:pt>
                <c:pt idx="131">
                  <c:v>10.1.</c:v>
                </c:pt>
                <c:pt idx="132">
                  <c:v>11.1.</c:v>
                </c:pt>
                <c:pt idx="133">
                  <c:v>12.1.</c:v>
                </c:pt>
                <c:pt idx="134">
                  <c:v>13.1.</c:v>
                </c:pt>
                <c:pt idx="135">
                  <c:v>14.1.</c:v>
                </c:pt>
                <c:pt idx="136">
                  <c:v>15.1.</c:v>
                </c:pt>
                <c:pt idx="137">
                  <c:v>16.1.</c:v>
                </c:pt>
                <c:pt idx="138">
                  <c:v>17.1.</c:v>
                </c:pt>
                <c:pt idx="139">
                  <c:v>18.1.</c:v>
                </c:pt>
                <c:pt idx="140">
                  <c:v>19.1.</c:v>
                </c:pt>
                <c:pt idx="141">
                  <c:v>20.1.</c:v>
                </c:pt>
                <c:pt idx="142">
                  <c:v>21.1.</c:v>
                </c:pt>
                <c:pt idx="143">
                  <c:v>22.1.</c:v>
                </c:pt>
                <c:pt idx="144">
                  <c:v>23.1.</c:v>
                </c:pt>
                <c:pt idx="145">
                  <c:v>24.1.</c:v>
                </c:pt>
                <c:pt idx="146">
                  <c:v>25.1.</c:v>
                </c:pt>
                <c:pt idx="147">
                  <c:v>26.1.</c:v>
                </c:pt>
                <c:pt idx="148">
                  <c:v>27.1.</c:v>
                </c:pt>
                <c:pt idx="149">
                  <c:v>28.1.</c:v>
                </c:pt>
                <c:pt idx="150">
                  <c:v>29.1.</c:v>
                </c:pt>
                <c:pt idx="151">
                  <c:v>30.1.</c:v>
                </c:pt>
                <c:pt idx="152">
                  <c:v>31.1.</c:v>
                </c:pt>
                <c:pt idx="153">
                  <c:v>1.2.</c:v>
                </c:pt>
                <c:pt idx="154">
                  <c:v>2.2.</c:v>
                </c:pt>
                <c:pt idx="155">
                  <c:v>3.2.</c:v>
                </c:pt>
                <c:pt idx="156">
                  <c:v>4.2.</c:v>
                </c:pt>
                <c:pt idx="157">
                  <c:v>5.2.</c:v>
                </c:pt>
                <c:pt idx="158">
                  <c:v>6.2.</c:v>
                </c:pt>
                <c:pt idx="159">
                  <c:v>7.2.</c:v>
                </c:pt>
                <c:pt idx="160">
                  <c:v>8.2.</c:v>
                </c:pt>
                <c:pt idx="161">
                  <c:v>9.2.</c:v>
                </c:pt>
                <c:pt idx="162">
                  <c:v>10.2.</c:v>
                </c:pt>
                <c:pt idx="163">
                  <c:v>11.2.</c:v>
                </c:pt>
                <c:pt idx="164">
                  <c:v>12.2.</c:v>
                </c:pt>
                <c:pt idx="165">
                  <c:v>13.2.</c:v>
                </c:pt>
                <c:pt idx="166">
                  <c:v>14.2.</c:v>
                </c:pt>
                <c:pt idx="167">
                  <c:v>15.2.</c:v>
                </c:pt>
                <c:pt idx="168">
                  <c:v>16.2.</c:v>
                </c:pt>
                <c:pt idx="169">
                  <c:v>17.2.</c:v>
                </c:pt>
                <c:pt idx="170">
                  <c:v>18.2.</c:v>
                </c:pt>
                <c:pt idx="171">
                  <c:v>19.2.</c:v>
                </c:pt>
                <c:pt idx="172">
                  <c:v>20.2.</c:v>
                </c:pt>
                <c:pt idx="173">
                  <c:v>21.2.</c:v>
                </c:pt>
                <c:pt idx="174">
                  <c:v>22.2.</c:v>
                </c:pt>
                <c:pt idx="175">
                  <c:v>23.2.</c:v>
                </c:pt>
                <c:pt idx="176">
                  <c:v>24.2.</c:v>
                </c:pt>
                <c:pt idx="177">
                  <c:v>25.2.</c:v>
                </c:pt>
                <c:pt idx="178">
                  <c:v>26.2.</c:v>
                </c:pt>
                <c:pt idx="179">
                  <c:v>27.2.</c:v>
                </c:pt>
                <c:pt idx="180">
                  <c:v>28.2.</c:v>
                </c:pt>
                <c:pt idx="181">
                  <c:v>29.2.</c:v>
                </c:pt>
              </c:strCache>
            </c:strRef>
          </c:cat>
          <c:val>
            <c:numRef>
              <c:f>Grafikon!$C$2:$C$183</c:f>
              <c:numCache>
                <c:formatCode>0.00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1.4906832298136643</c:v>
                </c:pt>
                <c:pt idx="23">
                  <c:v>2.2360248447204967</c:v>
                </c:pt>
                <c:pt idx="24">
                  <c:v>2.2360248447204967</c:v>
                </c:pt>
                <c:pt idx="25">
                  <c:v>2.2360248447204967</c:v>
                </c:pt>
                <c:pt idx="26">
                  <c:v>2.2360248447204967</c:v>
                </c:pt>
                <c:pt idx="27">
                  <c:v>2.9460840163181299</c:v>
                </c:pt>
                <c:pt idx="28">
                  <c:v>2.9460840163181299</c:v>
                </c:pt>
                <c:pt idx="29">
                  <c:v>2.9460840163181299</c:v>
                </c:pt>
                <c:pt idx="30">
                  <c:v>2.9460840163181299</c:v>
                </c:pt>
                <c:pt idx="31">
                  <c:v>2.9460840163181299</c:v>
                </c:pt>
                <c:pt idx="32">
                  <c:v>2.9460840163181299</c:v>
                </c:pt>
                <c:pt idx="33">
                  <c:v>2.9460840163181299</c:v>
                </c:pt>
                <c:pt idx="34">
                  <c:v>8.7997425529034956</c:v>
                </c:pt>
                <c:pt idx="35">
                  <c:v>16.336932635548123</c:v>
                </c:pt>
                <c:pt idx="36">
                  <c:v>16.336932635548123</c:v>
                </c:pt>
                <c:pt idx="37">
                  <c:v>23.255851554467043</c:v>
                </c:pt>
                <c:pt idx="38">
                  <c:v>30.584095829276201</c:v>
                </c:pt>
                <c:pt idx="39">
                  <c:v>33.547058792239163</c:v>
                </c:pt>
                <c:pt idx="40">
                  <c:v>33.547058792239163</c:v>
                </c:pt>
                <c:pt idx="41">
                  <c:v>33.547058792239163</c:v>
                </c:pt>
                <c:pt idx="42">
                  <c:v>41.025319661804382</c:v>
                </c:pt>
                <c:pt idx="43">
                  <c:v>45.190608918002731</c:v>
                </c:pt>
                <c:pt idx="44">
                  <c:v>45.190608918002731</c:v>
                </c:pt>
                <c:pt idx="45">
                  <c:v>45.190608918002731</c:v>
                </c:pt>
                <c:pt idx="46">
                  <c:v>45.190608918002731</c:v>
                </c:pt>
                <c:pt idx="47">
                  <c:v>45.506398391686943</c:v>
                </c:pt>
                <c:pt idx="48">
                  <c:v>45.506398391686943</c:v>
                </c:pt>
                <c:pt idx="49">
                  <c:v>51.324580209868763</c:v>
                </c:pt>
                <c:pt idx="50">
                  <c:v>51.324580209868763</c:v>
                </c:pt>
                <c:pt idx="51">
                  <c:v>51.324580209868763</c:v>
                </c:pt>
                <c:pt idx="52">
                  <c:v>62.770734056022604</c:v>
                </c:pt>
                <c:pt idx="53">
                  <c:v>64.009443733441955</c:v>
                </c:pt>
                <c:pt idx="54">
                  <c:v>64.009443733441955</c:v>
                </c:pt>
                <c:pt idx="55">
                  <c:v>64.009443733441955</c:v>
                </c:pt>
                <c:pt idx="56">
                  <c:v>64.68550007147013</c:v>
                </c:pt>
                <c:pt idx="57">
                  <c:v>69.722537108507169</c:v>
                </c:pt>
                <c:pt idx="58">
                  <c:v>80.413446199416256</c:v>
                </c:pt>
                <c:pt idx="59">
                  <c:v>83.080112866082928</c:v>
                </c:pt>
                <c:pt idx="60">
                  <c:v>94.107139893109945</c:v>
                </c:pt>
                <c:pt idx="61">
                  <c:v>104.34490213087219</c:v>
                </c:pt>
                <c:pt idx="62">
                  <c:v>112.91633070230075</c:v>
                </c:pt>
                <c:pt idx="63">
                  <c:v>132.11633070230076</c:v>
                </c:pt>
                <c:pt idx="64">
                  <c:v>149.11633070230076</c:v>
                </c:pt>
                <c:pt idx="65">
                  <c:v>162.03940762537769</c:v>
                </c:pt>
                <c:pt idx="66">
                  <c:v>162.03940762537769</c:v>
                </c:pt>
                <c:pt idx="67">
                  <c:v>168.1116967820042</c:v>
                </c:pt>
                <c:pt idx="68">
                  <c:v>182.65715132745873</c:v>
                </c:pt>
                <c:pt idx="69">
                  <c:v>206.65715132745873</c:v>
                </c:pt>
                <c:pt idx="70">
                  <c:v>228.01978869009611</c:v>
                </c:pt>
                <c:pt idx="71">
                  <c:v>247.2197886900961</c:v>
                </c:pt>
                <c:pt idx="72">
                  <c:v>265.88645535676278</c:v>
                </c:pt>
                <c:pt idx="73">
                  <c:v>289.88645535676278</c:v>
                </c:pt>
                <c:pt idx="74">
                  <c:v>313.88645535676278</c:v>
                </c:pt>
                <c:pt idx="75">
                  <c:v>337.88645535676278</c:v>
                </c:pt>
                <c:pt idx="76">
                  <c:v>361.88645535676278</c:v>
                </c:pt>
                <c:pt idx="77">
                  <c:v>376.70127017157762</c:v>
                </c:pt>
                <c:pt idx="78">
                  <c:v>386.11899169056494</c:v>
                </c:pt>
                <c:pt idx="79">
                  <c:v>390.61899169056494</c:v>
                </c:pt>
                <c:pt idx="80">
                  <c:v>390.61899169056494</c:v>
                </c:pt>
                <c:pt idx="81">
                  <c:v>396.82588824228907</c:v>
                </c:pt>
                <c:pt idx="82">
                  <c:v>405.57165095415348</c:v>
                </c:pt>
                <c:pt idx="83">
                  <c:v>418.23306827698815</c:v>
                </c:pt>
                <c:pt idx="84">
                  <c:v>430.49584199961589</c:v>
                </c:pt>
                <c:pt idx="85">
                  <c:v>442.82016632394021</c:v>
                </c:pt>
                <c:pt idx="86">
                  <c:v>460.24482385818681</c:v>
                </c:pt>
                <c:pt idx="87">
                  <c:v>473.16790078126371</c:v>
                </c:pt>
                <c:pt idx="88">
                  <c:v>497.16790078126371</c:v>
                </c:pt>
                <c:pt idx="89">
                  <c:v>521.16790078126371</c:v>
                </c:pt>
                <c:pt idx="90">
                  <c:v>521.16790078126371</c:v>
                </c:pt>
                <c:pt idx="91">
                  <c:v>544.33069147893809</c:v>
                </c:pt>
                <c:pt idx="92">
                  <c:v>567.75926290750954</c:v>
                </c:pt>
                <c:pt idx="93">
                  <c:v>591.75926290750954</c:v>
                </c:pt>
                <c:pt idx="94">
                  <c:v>591.75926290750954</c:v>
                </c:pt>
                <c:pt idx="95">
                  <c:v>591.75926290750954</c:v>
                </c:pt>
                <c:pt idx="96">
                  <c:v>615.75926290750954</c:v>
                </c:pt>
                <c:pt idx="97">
                  <c:v>615.75926290750954</c:v>
                </c:pt>
                <c:pt idx="98">
                  <c:v>615.75926290750954</c:v>
                </c:pt>
                <c:pt idx="99">
                  <c:v>639.75926290750954</c:v>
                </c:pt>
                <c:pt idx="100">
                  <c:v>657.40164701346976</c:v>
                </c:pt>
                <c:pt idx="101">
                  <c:v>675.90546380736293</c:v>
                </c:pt>
                <c:pt idx="102">
                  <c:v>695.10546380736298</c:v>
                </c:pt>
                <c:pt idx="103">
                  <c:v>695.10546380736298</c:v>
                </c:pt>
                <c:pt idx="104">
                  <c:v>695.10546380736298</c:v>
                </c:pt>
                <c:pt idx="105">
                  <c:v>695.10546380736298</c:v>
                </c:pt>
                <c:pt idx="106">
                  <c:v>695.10546380736298</c:v>
                </c:pt>
                <c:pt idx="107">
                  <c:v>695.10546380736298</c:v>
                </c:pt>
                <c:pt idx="108">
                  <c:v>695.10546380736298</c:v>
                </c:pt>
                <c:pt idx="109">
                  <c:v>695.10546380736298</c:v>
                </c:pt>
                <c:pt idx="110">
                  <c:v>695.10546380736298</c:v>
                </c:pt>
                <c:pt idx="111">
                  <c:v>695.10546380736298</c:v>
                </c:pt>
                <c:pt idx="112">
                  <c:v>695.10546380736298</c:v>
                </c:pt>
                <c:pt idx="113">
                  <c:v>695.10546380736298</c:v>
                </c:pt>
                <c:pt idx="114">
                  <c:v>695.10546380736298</c:v>
                </c:pt>
                <c:pt idx="115">
                  <c:v>719.10546380736298</c:v>
                </c:pt>
                <c:pt idx="116">
                  <c:v>733.78507545784839</c:v>
                </c:pt>
                <c:pt idx="117">
                  <c:v>750.97426464703756</c:v>
                </c:pt>
                <c:pt idx="118">
                  <c:v>774.97426464703756</c:v>
                </c:pt>
                <c:pt idx="119">
                  <c:v>798.97426464703756</c:v>
                </c:pt>
                <c:pt idx="120">
                  <c:v>798.97426464703756</c:v>
                </c:pt>
                <c:pt idx="121">
                  <c:v>798.97426464703756</c:v>
                </c:pt>
                <c:pt idx="122">
                  <c:v>798.97426464703756</c:v>
                </c:pt>
                <c:pt idx="123">
                  <c:v>821.28195695472982</c:v>
                </c:pt>
                <c:pt idx="124">
                  <c:v>821.28195695472982</c:v>
                </c:pt>
                <c:pt idx="125">
                  <c:v>821.28195695472982</c:v>
                </c:pt>
                <c:pt idx="126">
                  <c:v>821.28195695472982</c:v>
                </c:pt>
                <c:pt idx="127">
                  <c:v>821.28195695472982</c:v>
                </c:pt>
                <c:pt idx="128">
                  <c:v>821.28195695472982</c:v>
                </c:pt>
                <c:pt idx="129">
                  <c:v>821.28195695472982</c:v>
                </c:pt>
                <c:pt idx="130">
                  <c:v>821.28195695472982</c:v>
                </c:pt>
                <c:pt idx="131">
                  <c:v>821.28195695472982</c:v>
                </c:pt>
                <c:pt idx="132">
                  <c:v>821.28195695472982</c:v>
                </c:pt>
                <c:pt idx="133">
                  <c:v>821.28195695472982</c:v>
                </c:pt>
                <c:pt idx="134">
                  <c:v>821.28195695472982</c:v>
                </c:pt>
                <c:pt idx="135">
                  <c:v>845.28195695472982</c:v>
                </c:pt>
                <c:pt idx="136">
                  <c:v>845.28195695472982</c:v>
                </c:pt>
                <c:pt idx="137">
                  <c:v>845.28195695472982</c:v>
                </c:pt>
                <c:pt idx="138">
                  <c:v>845.28195695472982</c:v>
                </c:pt>
                <c:pt idx="139">
                  <c:v>845.28195695472982</c:v>
                </c:pt>
                <c:pt idx="140">
                  <c:v>845.28195695472982</c:v>
                </c:pt>
                <c:pt idx="141">
                  <c:v>845.28195695472982</c:v>
                </c:pt>
                <c:pt idx="142">
                  <c:v>845.28195695472982</c:v>
                </c:pt>
                <c:pt idx="143">
                  <c:v>845.28195695472982</c:v>
                </c:pt>
                <c:pt idx="144">
                  <c:v>845.28195695472982</c:v>
                </c:pt>
                <c:pt idx="145">
                  <c:v>845.28195695472982</c:v>
                </c:pt>
                <c:pt idx="146">
                  <c:v>845.28195695472982</c:v>
                </c:pt>
                <c:pt idx="147">
                  <c:v>845.28195695472982</c:v>
                </c:pt>
                <c:pt idx="148">
                  <c:v>845.28195695472982</c:v>
                </c:pt>
                <c:pt idx="149">
                  <c:v>845.28195695472982</c:v>
                </c:pt>
                <c:pt idx="150">
                  <c:v>845.28195695472982</c:v>
                </c:pt>
                <c:pt idx="151">
                  <c:v>845.28195695472982</c:v>
                </c:pt>
                <c:pt idx="152">
                  <c:v>845.28195695472982</c:v>
                </c:pt>
                <c:pt idx="153">
                  <c:v>869.28195695472982</c:v>
                </c:pt>
                <c:pt idx="154">
                  <c:v>886.42481409758693</c:v>
                </c:pt>
                <c:pt idx="155">
                  <c:v>895.15208682485968</c:v>
                </c:pt>
                <c:pt idx="156">
                  <c:v>902.35208682485973</c:v>
                </c:pt>
                <c:pt idx="157">
                  <c:v>906.35208682485973</c:v>
                </c:pt>
                <c:pt idx="158">
                  <c:v>918.35208682485973</c:v>
                </c:pt>
                <c:pt idx="159">
                  <c:v>942.35208682485973</c:v>
                </c:pt>
                <c:pt idx="160">
                  <c:v>966.35208682485973</c:v>
                </c:pt>
                <c:pt idx="161">
                  <c:v>990.35208682485973</c:v>
                </c:pt>
                <c:pt idx="162">
                  <c:v>1014.3520868248597</c:v>
                </c:pt>
                <c:pt idx="163">
                  <c:v>1038.3520868248597</c:v>
                </c:pt>
                <c:pt idx="164">
                  <c:v>1038.3520868248597</c:v>
                </c:pt>
                <c:pt idx="165">
                  <c:v>1038.3520868248597</c:v>
                </c:pt>
                <c:pt idx="166">
                  <c:v>1038.3520868248597</c:v>
                </c:pt>
                <c:pt idx="167">
                  <c:v>1059.1520868248597</c:v>
                </c:pt>
                <c:pt idx="168">
                  <c:v>1059.1520868248597</c:v>
                </c:pt>
                <c:pt idx="169">
                  <c:v>1059.1520868248597</c:v>
                </c:pt>
                <c:pt idx="170">
                  <c:v>1083.1520868248597</c:v>
                </c:pt>
                <c:pt idx="171">
                  <c:v>1107.1520868248597</c:v>
                </c:pt>
                <c:pt idx="172">
                  <c:v>1128.1520868248597</c:v>
                </c:pt>
                <c:pt idx="173">
                  <c:v>1144.1520868248597</c:v>
                </c:pt>
                <c:pt idx="174">
                  <c:v>1154.6520868248597</c:v>
                </c:pt>
                <c:pt idx="175">
                  <c:v>1159.4520868248596</c:v>
                </c:pt>
                <c:pt idx="176">
                  <c:v>1165.9975413703141</c:v>
                </c:pt>
                <c:pt idx="177">
                  <c:v>1182.7975413703141</c:v>
                </c:pt>
                <c:pt idx="178">
                  <c:v>1193.4642080369808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16-4205-A2E8-2D66EE386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9154512"/>
        <c:axId val="1819171984"/>
      </c:areaChart>
      <c:dateAx>
        <c:axId val="181915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819171984"/>
        <c:crosses val="autoZero"/>
        <c:auto val="0"/>
        <c:lblOffset val="100"/>
        <c:baseTimeUnit val="days"/>
        <c:majorUnit val="5"/>
      </c:dateAx>
      <c:valAx>
        <c:axId val="1819171984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9050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819154512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400" b="1">
                <a:solidFill>
                  <a:schemeClr val="tx1"/>
                </a:solidFill>
                <a:latin typeface="+mn-lt"/>
              </a:rPr>
              <a:t>Suma sati indukcije voća</a:t>
            </a:r>
            <a:r>
              <a:rPr lang="hr-HR" sz="1400" b="1" baseline="0">
                <a:solidFill>
                  <a:schemeClr val="tx1"/>
                </a:solidFill>
                <a:latin typeface="+mn-lt"/>
              </a:rPr>
              <a:t> (</a:t>
            </a:r>
            <a:r>
              <a:rPr lang="hr-HR" sz="1400" b="1" baseline="0">
                <a:solidFill>
                  <a:schemeClr val="tx1"/>
                </a:solidFill>
                <a:latin typeface="+mn-lt"/>
                <a:cs typeface="Calibri" panose="020F0502020204030204" pitchFamily="34" charset="0"/>
              </a:rPr>
              <a:t>Ʃh) za Osijek (Klisa) u 2015./16. i 2016./17. god.</a:t>
            </a:r>
            <a:r>
              <a:rPr lang="hr-HR" sz="1400" baseline="0">
                <a:latin typeface="+mn-lt"/>
                <a:cs typeface="Calibri" panose="020F0502020204030204" pitchFamily="34" charset="0"/>
              </a:rPr>
              <a:t> </a:t>
            </a:r>
            <a:endParaRPr lang="hr-HR" sz="1400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Grafikon!$B$1</c:f>
              <c:strCache>
                <c:ptCount val="1"/>
                <c:pt idx="0">
                  <c:v>2015/16.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CC0000"/>
              </a:solidFill>
            </a:ln>
            <a:effectLst/>
          </c:spPr>
          <c:cat>
            <c:strRef>
              <c:f>Grafikon!$A$2:$A$183</c:f>
              <c:strCache>
                <c:ptCount val="182"/>
                <c:pt idx="0">
                  <c:v>1.9.</c:v>
                </c:pt>
                <c:pt idx="1">
                  <c:v>2.9.</c:v>
                </c:pt>
                <c:pt idx="2">
                  <c:v>3.9.</c:v>
                </c:pt>
                <c:pt idx="3">
                  <c:v>4.9.</c:v>
                </c:pt>
                <c:pt idx="4">
                  <c:v>5.9.</c:v>
                </c:pt>
                <c:pt idx="5">
                  <c:v>6.9.</c:v>
                </c:pt>
                <c:pt idx="6">
                  <c:v>7.9.</c:v>
                </c:pt>
                <c:pt idx="7">
                  <c:v>8.9.</c:v>
                </c:pt>
                <c:pt idx="8">
                  <c:v>9.9.</c:v>
                </c:pt>
                <c:pt idx="9">
                  <c:v>10.9.</c:v>
                </c:pt>
                <c:pt idx="10">
                  <c:v>11.9.</c:v>
                </c:pt>
                <c:pt idx="11">
                  <c:v>12.9.</c:v>
                </c:pt>
                <c:pt idx="12">
                  <c:v>13.9.</c:v>
                </c:pt>
                <c:pt idx="13">
                  <c:v>14.9.</c:v>
                </c:pt>
                <c:pt idx="14">
                  <c:v>15.9.</c:v>
                </c:pt>
                <c:pt idx="15">
                  <c:v>16.9.</c:v>
                </c:pt>
                <c:pt idx="16">
                  <c:v>17.9.</c:v>
                </c:pt>
                <c:pt idx="17">
                  <c:v>18.9.</c:v>
                </c:pt>
                <c:pt idx="18">
                  <c:v>19.9.</c:v>
                </c:pt>
                <c:pt idx="19">
                  <c:v>20.9.</c:v>
                </c:pt>
                <c:pt idx="20">
                  <c:v>21.9.</c:v>
                </c:pt>
                <c:pt idx="21">
                  <c:v>22.9.</c:v>
                </c:pt>
                <c:pt idx="22">
                  <c:v>23.9.</c:v>
                </c:pt>
                <c:pt idx="23">
                  <c:v>24.9.</c:v>
                </c:pt>
                <c:pt idx="24">
                  <c:v>25.9.</c:v>
                </c:pt>
                <c:pt idx="25">
                  <c:v>26.9.</c:v>
                </c:pt>
                <c:pt idx="26">
                  <c:v>27.9.</c:v>
                </c:pt>
                <c:pt idx="27">
                  <c:v>28.9.</c:v>
                </c:pt>
                <c:pt idx="28">
                  <c:v>29.9.</c:v>
                </c:pt>
                <c:pt idx="29">
                  <c:v>30.9.</c:v>
                </c:pt>
                <c:pt idx="30">
                  <c:v>1.10.</c:v>
                </c:pt>
                <c:pt idx="31">
                  <c:v>2.10.</c:v>
                </c:pt>
                <c:pt idx="32">
                  <c:v>3.10.</c:v>
                </c:pt>
                <c:pt idx="33">
                  <c:v>4.10.</c:v>
                </c:pt>
                <c:pt idx="34">
                  <c:v>5.10.</c:v>
                </c:pt>
                <c:pt idx="35">
                  <c:v>6.10.</c:v>
                </c:pt>
                <c:pt idx="36">
                  <c:v>7.10.</c:v>
                </c:pt>
                <c:pt idx="37">
                  <c:v>8.10.</c:v>
                </c:pt>
                <c:pt idx="38">
                  <c:v>9.10.</c:v>
                </c:pt>
                <c:pt idx="39">
                  <c:v>10.15.</c:v>
                </c:pt>
                <c:pt idx="40">
                  <c:v>11.15.</c:v>
                </c:pt>
                <c:pt idx="41">
                  <c:v>12.15.</c:v>
                </c:pt>
                <c:pt idx="42">
                  <c:v>13.15.</c:v>
                </c:pt>
                <c:pt idx="43">
                  <c:v>14.15.</c:v>
                </c:pt>
                <c:pt idx="44">
                  <c:v>15.15.</c:v>
                </c:pt>
                <c:pt idx="45">
                  <c:v>16.15.</c:v>
                </c:pt>
                <c:pt idx="46">
                  <c:v>17.15.</c:v>
                </c:pt>
                <c:pt idx="47">
                  <c:v>18.15.</c:v>
                </c:pt>
                <c:pt idx="48">
                  <c:v>19.15.</c:v>
                </c:pt>
                <c:pt idx="49">
                  <c:v>20.15.</c:v>
                </c:pt>
                <c:pt idx="50">
                  <c:v>21.15.</c:v>
                </c:pt>
                <c:pt idx="51">
                  <c:v>22.15.</c:v>
                </c:pt>
                <c:pt idx="52">
                  <c:v>23.15.</c:v>
                </c:pt>
                <c:pt idx="53">
                  <c:v>24.15.</c:v>
                </c:pt>
                <c:pt idx="54">
                  <c:v>25.15.</c:v>
                </c:pt>
                <c:pt idx="55">
                  <c:v>26.15.</c:v>
                </c:pt>
                <c:pt idx="56">
                  <c:v>27.15.</c:v>
                </c:pt>
                <c:pt idx="57">
                  <c:v>28.15.</c:v>
                </c:pt>
                <c:pt idx="58">
                  <c:v>29.15.</c:v>
                </c:pt>
                <c:pt idx="59">
                  <c:v>30.15.</c:v>
                </c:pt>
                <c:pt idx="60">
                  <c:v>31.15.</c:v>
                </c:pt>
                <c:pt idx="61">
                  <c:v>1.11.</c:v>
                </c:pt>
                <c:pt idx="62">
                  <c:v>2.11.</c:v>
                </c:pt>
                <c:pt idx="63">
                  <c:v>3.11.</c:v>
                </c:pt>
                <c:pt idx="64">
                  <c:v>4.11.</c:v>
                </c:pt>
                <c:pt idx="65">
                  <c:v>5.11.</c:v>
                </c:pt>
                <c:pt idx="66">
                  <c:v>6.11.</c:v>
                </c:pt>
                <c:pt idx="67">
                  <c:v>7.11.</c:v>
                </c:pt>
                <c:pt idx="68">
                  <c:v>8.11.</c:v>
                </c:pt>
                <c:pt idx="69">
                  <c:v>9.11.</c:v>
                </c:pt>
                <c:pt idx="70">
                  <c:v>10.15.</c:v>
                </c:pt>
                <c:pt idx="71">
                  <c:v>11.15.</c:v>
                </c:pt>
                <c:pt idx="72">
                  <c:v>12.15.</c:v>
                </c:pt>
                <c:pt idx="73">
                  <c:v>13.15.</c:v>
                </c:pt>
                <c:pt idx="74">
                  <c:v>14.15.</c:v>
                </c:pt>
                <c:pt idx="75">
                  <c:v>15.15.</c:v>
                </c:pt>
                <c:pt idx="76">
                  <c:v>16.15.</c:v>
                </c:pt>
                <c:pt idx="77">
                  <c:v>17.15.</c:v>
                </c:pt>
                <c:pt idx="78">
                  <c:v>18.15.</c:v>
                </c:pt>
                <c:pt idx="79">
                  <c:v>19.15.</c:v>
                </c:pt>
                <c:pt idx="80">
                  <c:v>20.15.</c:v>
                </c:pt>
                <c:pt idx="81">
                  <c:v>21.15.</c:v>
                </c:pt>
                <c:pt idx="82">
                  <c:v>22.15.</c:v>
                </c:pt>
                <c:pt idx="83">
                  <c:v>23.15.</c:v>
                </c:pt>
                <c:pt idx="84">
                  <c:v>24.15.</c:v>
                </c:pt>
                <c:pt idx="85">
                  <c:v>25.15.</c:v>
                </c:pt>
                <c:pt idx="86">
                  <c:v>26.15.</c:v>
                </c:pt>
                <c:pt idx="87">
                  <c:v>27.15.</c:v>
                </c:pt>
                <c:pt idx="88">
                  <c:v>28.15.</c:v>
                </c:pt>
                <c:pt idx="89">
                  <c:v>29.15.</c:v>
                </c:pt>
                <c:pt idx="90">
                  <c:v>30.15.</c:v>
                </c:pt>
                <c:pt idx="91">
                  <c:v>1.12.</c:v>
                </c:pt>
                <c:pt idx="92">
                  <c:v>2.12.</c:v>
                </c:pt>
                <c:pt idx="93">
                  <c:v>3.12.</c:v>
                </c:pt>
                <c:pt idx="94">
                  <c:v>4.12.</c:v>
                </c:pt>
                <c:pt idx="95">
                  <c:v>5.12.</c:v>
                </c:pt>
                <c:pt idx="96">
                  <c:v>6.12.</c:v>
                </c:pt>
                <c:pt idx="97">
                  <c:v>7.12.</c:v>
                </c:pt>
                <c:pt idx="98">
                  <c:v>8.12.</c:v>
                </c:pt>
                <c:pt idx="99">
                  <c:v>9.12.</c:v>
                </c:pt>
                <c:pt idx="100">
                  <c:v>10.15.</c:v>
                </c:pt>
                <c:pt idx="101">
                  <c:v>11.15.</c:v>
                </c:pt>
                <c:pt idx="102">
                  <c:v>12.15.</c:v>
                </c:pt>
                <c:pt idx="103">
                  <c:v>13.15.</c:v>
                </c:pt>
                <c:pt idx="104">
                  <c:v>14.15.</c:v>
                </c:pt>
                <c:pt idx="105">
                  <c:v>15.15.</c:v>
                </c:pt>
                <c:pt idx="106">
                  <c:v>16.15.</c:v>
                </c:pt>
                <c:pt idx="107">
                  <c:v>17.15.</c:v>
                </c:pt>
                <c:pt idx="108">
                  <c:v>18.15.</c:v>
                </c:pt>
                <c:pt idx="109">
                  <c:v>19.15.</c:v>
                </c:pt>
                <c:pt idx="110">
                  <c:v>20.15.</c:v>
                </c:pt>
                <c:pt idx="111">
                  <c:v>21.15.</c:v>
                </c:pt>
                <c:pt idx="112">
                  <c:v>22.15.</c:v>
                </c:pt>
                <c:pt idx="113">
                  <c:v>23.15.</c:v>
                </c:pt>
                <c:pt idx="114">
                  <c:v>24.15.</c:v>
                </c:pt>
                <c:pt idx="115">
                  <c:v>25.15.</c:v>
                </c:pt>
                <c:pt idx="116">
                  <c:v>26.15.</c:v>
                </c:pt>
                <c:pt idx="117">
                  <c:v>27.15.</c:v>
                </c:pt>
                <c:pt idx="118">
                  <c:v>28.15.</c:v>
                </c:pt>
                <c:pt idx="119">
                  <c:v>29.15.</c:v>
                </c:pt>
                <c:pt idx="120">
                  <c:v>30.15.</c:v>
                </c:pt>
                <c:pt idx="121">
                  <c:v>31.15.</c:v>
                </c:pt>
                <c:pt idx="122">
                  <c:v>1.1.</c:v>
                </c:pt>
                <c:pt idx="123">
                  <c:v>2.1.</c:v>
                </c:pt>
                <c:pt idx="124">
                  <c:v>3.1.</c:v>
                </c:pt>
                <c:pt idx="125">
                  <c:v>4.1.</c:v>
                </c:pt>
                <c:pt idx="126">
                  <c:v>5.1.</c:v>
                </c:pt>
                <c:pt idx="127">
                  <c:v>6.1.</c:v>
                </c:pt>
                <c:pt idx="128">
                  <c:v>7.1.</c:v>
                </c:pt>
                <c:pt idx="129">
                  <c:v>8.1.</c:v>
                </c:pt>
                <c:pt idx="130">
                  <c:v>9.1.</c:v>
                </c:pt>
                <c:pt idx="131">
                  <c:v>10.1.</c:v>
                </c:pt>
                <c:pt idx="132">
                  <c:v>11.1.</c:v>
                </c:pt>
                <c:pt idx="133">
                  <c:v>12.1.</c:v>
                </c:pt>
                <c:pt idx="134">
                  <c:v>13.1.</c:v>
                </c:pt>
                <c:pt idx="135">
                  <c:v>14.1.</c:v>
                </c:pt>
                <c:pt idx="136">
                  <c:v>15.1.</c:v>
                </c:pt>
                <c:pt idx="137">
                  <c:v>16.1.</c:v>
                </c:pt>
                <c:pt idx="138">
                  <c:v>17.1.</c:v>
                </c:pt>
                <c:pt idx="139">
                  <c:v>18.1.</c:v>
                </c:pt>
                <c:pt idx="140">
                  <c:v>19.1.</c:v>
                </c:pt>
                <c:pt idx="141">
                  <c:v>20.1.</c:v>
                </c:pt>
                <c:pt idx="142">
                  <c:v>21.1.</c:v>
                </c:pt>
                <c:pt idx="143">
                  <c:v>22.1.</c:v>
                </c:pt>
                <c:pt idx="144">
                  <c:v>23.1.</c:v>
                </c:pt>
                <c:pt idx="145">
                  <c:v>24.1.</c:v>
                </c:pt>
                <c:pt idx="146">
                  <c:v>25.1.</c:v>
                </c:pt>
                <c:pt idx="147">
                  <c:v>26.1.</c:v>
                </c:pt>
                <c:pt idx="148">
                  <c:v>27.1.</c:v>
                </c:pt>
                <c:pt idx="149">
                  <c:v>28.1.</c:v>
                </c:pt>
                <c:pt idx="150">
                  <c:v>29.1.</c:v>
                </c:pt>
                <c:pt idx="151">
                  <c:v>30.1.</c:v>
                </c:pt>
                <c:pt idx="152">
                  <c:v>31.1.</c:v>
                </c:pt>
                <c:pt idx="153">
                  <c:v>1.2.</c:v>
                </c:pt>
                <c:pt idx="154">
                  <c:v>2.2.</c:v>
                </c:pt>
                <c:pt idx="155">
                  <c:v>3.2.</c:v>
                </c:pt>
                <c:pt idx="156">
                  <c:v>4.2.</c:v>
                </c:pt>
                <c:pt idx="157">
                  <c:v>5.2.</c:v>
                </c:pt>
                <c:pt idx="158">
                  <c:v>6.2.</c:v>
                </c:pt>
                <c:pt idx="159">
                  <c:v>7.2.</c:v>
                </c:pt>
                <c:pt idx="160">
                  <c:v>8.2.</c:v>
                </c:pt>
                <c:pt idx="161">
                  <c:v>9.2.</c:v>
                </c:pt>
                <c:pt idx="162">
                  <c:v>10.2.</c:v>
                </c:pt>
                <c:pt idx="163">
                  <c:v>11.2.</c:v>
                </c:pt>
                <c:pt idx="164">
                  <c:v>12.2.</c:v>
                </c:pt>
                <c:pt idx="165">
                  <c:v>13.2.</c:v>
                </c:pt>
                <c:pt idx="166">
                  <c:v>14.2.</c:v>
                </c:pt>
                <c:pt idx="167">
                  <c:v>15.2.</c:v>
                </c:pt>
                <c:pt idx="168">
                  <c:v>16.2.</c:v>
                </c:pt>
                <c:pt idx="169">
                  <c:v>17.2.</c:v>
                </c:pt>
                <c:pt idx="170">
                  <c:v>18.2.</c:v>
                </c:pt>
                <c:pt idx="171">
                  <c:v>19.2.</c:v>
                </c:pt>
                <c:pt idx="172">
                  <c:v>20.2.</c:v>
                </c:pt>
                <c:pt idx="173">
                  <c:v>21.2.</c:v>
                </c:pt>
                <c:pt idx="174">
                  <c:v>22.2.</c:v>
                </c:pt>
                <c:pt idx="175">
                  <c:v>23.2.</c:v>
                </c:pt>
                <c:pt idx="176">
                  <c:v>24.2.</c:v>
                </c:pt>
                <c:pt idx="177">
                  <c:v>25.2.</c:v>
                </c:pt>
                <c:pt idx="178">
                  <c:v>26.2.</c:v>
                </c:pt>
                <c:pt idx="179">
                  <c:v>27.2.</c:v>
                </c:pt>
                <c:pt idx="180">
                  <c:v>28.2.</c:v>
                </c:pt>
                <c:pt idx="181">
                  <c:v>29.2.</c:v>
                </c:pt>
              </c:strCache>
            </c:strRef>
          </c:cat>
          <c:val>
            <c:numRef>
              <c:f>Grafikon!$B$2:$B$183</c:f>
              <c:numCache>
                <c:formatCode>0.00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0.15894039735099283</c:v>
                </c:pt>
                <c:pt idx="9">
                  <c:v>0.15894039735099283</c:v>
                </c:pt>
                <c:pt idx="10">
                  <c:v>0.15894039735099283</c:v>
                </c:pt>
                <c:pt idx="11">
                  <c:v>0.15894039735099283</c:v>
                </c:pt>
                <c:pt idx="12">
                  <c:v>0.15894039735099283</c:v>
                </c:pt>
                <c:pt idx="13">
                  <c:v>0.15894039735099283</c:v>
                </c:pt>
                <c:pt idx="14">
                  <c:v>0.15894039735099283</c:v>
                </c:pt>
                <c:pt idx="15">
                  <c:v>0.15894039735099283</c:v>
                </c:pt>
                <c:pt idx="16">
                  <c:v>0.15894039735099283</c:v>
                </c:pt>
                <c:pt idx="17">
                  <c:v>0.15894039735099283</c:v>
                </c:pt>
                <c:pt idx="18">
                  <c:v>0.15894039735099283</c:v>
                </c:pt>
                <c:pt idx="19">
                  <c:v>0.15894039735099283</c:v>
                </c:pt>
                <c:pt idx="20">
                  <c:v>0.15894039735099283</c:v>
                </c:pt>
                <c:pt idx="21">
                  <c:v>0.15894039735099283</c:v>
                </c:pt>
                <c:pt idx="22">
                  <c:v>0.15894039735099283</c:v>
                </c:pt>
                <c:pt idx="23">
                  <c:v>0.15894039735099283</c:v>
                </c:pt>
                <c:pt idx="24">
                  <c:v>0.15894039735099283</c:v>
                </c:pt>
                <c:pt idx="25">
                  <c:v>0.15894039735099283</c:v>
                </c:pt>
                <c:pt idx="26">
                  <c:v>0.15894039735099283</c:v>
                </c:pt>
                <c:pt idx="27">
                  <c:v>0.15894039735099283</c:v>
                </c:pt>
                <c:pt idx="28">
                  <c:v>0.15894039735099283</c:v>
                </c:pt>
                <c:pt idx="29">
                  <c:v>0.15894039735099283</c:v>
                </c:pt>
                <c:pt idx="30">
                  <c:v>0.15894039735099283</c:v>
                </c:pt>
                <c:pt idx="31">
                  <c:v>2.326682332834864</c:v>
                </c:pt>
                <c:pt idx="32">
                  <c:v>2.6057521002767245</c:v>
                </c:pt>
                <c:pt idx="33">
                  <c:v>2.6057521002767245</c:v>
                </c:pt>
                <c:pt idx="34">
                  <c:v>2.6057521002767245</c:v>
                </c:pt>
                <c:pt idx="35">
                  <c:v>2.6057521002767245</c:v>
                </c:pt>
                <c:pt idx="36">
                  <c:v>2.6057521002767245</c:v>
                </c:pt>
                <c:pt idx="37">
                  <c:v>2.6057521002767245</c:v>
                </c:pt>
                <c:pt idx="38">
                  <c:v>2.6057521002767245</c:v>
                </c:pt>
                <c:pt idx="39">
                  <c:v>2.6057521002767245</c:v>
                </c:pt>
                <c:pt idx="40">
                  <c:v>2.6057521002767245</c:v>
                </c:pt>
                <c:pt idx="41">
                  <c:v>3.3799456486638215</c:v>
                </c:pt>
                <c:pt idx="42">
                  <c:v>6.7132789819971546</c:v>
                </c:pt>
                <c:pt idx="43">
                  <c:v>6.7132789819971546</c:v>
                </c:pt>
                <c:pt idx="44">
                  <c:v>6.7132789819971546</c:v>
                </c:pt>
                <c:pt idx="45">
                  <c:v>6.7132789819971546</c:v>
                </c:pt>
                <c:pt idx="46">
                  <c:v>6.7132789819971546</c:v>
                </c:pt>
                <c:pt idx="47">
                  <c:v>6.7132789819971546</c:v>
                </c:pt>
                <c:pt idx="48">
                  <c:v>6.7132789819971546</c:v>
                </c:pt>
                <c:pt idx="49">
                  <c:v>12.713278981997155</c:v>
                </c:pt>
                <c:pt idx="50">
                  <c:v>23.128373321619794</c:v>
                </c:pt>
                <c:pt idx="51">
                  <c:v>32.017262210508683</c:v>
                </c:pt>
                <c:pt idx="52">
                  <c:v>42.302976496222968</c:v>
                </c:pt>
                <c:pt idx="53">
                  <c:v>50.107854545003455</c:v>
                </c:pt>
                <c:pt idx="54">
                  <c:v>56.148670871534065</c:v>
                </c:pt>
                <c:pt idx="55">
                  <c:v>61.030026803737456</c:v>
                </c:pt>
                <c:pt idx="56">
                  <c:v>69.030026803737456</c:v>
                </c:pt>
                <c:pt idx="57">
                  <c:v>74.647048080333207</c:v>
                </c:pt>
                <c:pt idx="58">
                  <c:v>80.453499693236438</c:v>
                </c:pt>
                <c:pt idx="59">
                  <c:v>87.838115077851825</c:v>
                </c:pt>
                <c:pt idx="60">
                  <c:v>97.068884308621051</c:v>
                </c:pt>
                <c:pt idx="61">
                  <c:v>108.11313209623167</c:v>
                </c:pt>
                <c:pt idx="62">
                  <c:v>122.60369813396751</c:v>
                </c:pt>
                <c:pt idx="63">
                  <c:v>136.21345423152849</c:v>
                </c:pt>
                <c:pt idx="64">
                  <c:v>148.34532236339663</c:v>
                </c:pt>
                <c:pt idx="65">
                  <c:v>160.2734660759715</c:v>
                </c:pt>
                <c:pt idx="66">
                  <c:v>172.35857245895022</c:v>
                </c:pt>
                <c:pt idx="67">
                  <c:v>183.02523912561688</c:v>
                </c:pt>
                <c:pt idx="68">
                  <c:v>185.70846893928146</c:v>
                </c:pt>
                <c:pt idx="69">
                  <c:v>188.92634603425353</c:v>
                </c:pt>
                <c:pt idx="70">
                  <c:v>188.92634603425353</c:v>
                </c:pt>
                <c:pt idx="71">
                  <c:v>188.92634603425353</c:v>
                </c:pt>
                <c:pt idx="72">
                  <c:v>190.29777460568209</c:v>
                </c:pt>
                <c:pt idx="73">
                  <c:v>195.03016897187928</c:v>
                </c:pt>
                <c:pt idx="74">
                  <c:v>201.64434220022574</c:v>
                </c:pt>
                <c:pt idx="75">
                  <c:v>209.21190976779332</c:v>
                </c:pt>
                <c:pt idx="76">
                  <c:v>209.21190976779332</c:v>
                </c:pt>
                <c:pt idx="77">
                  <c:v>213.65635421223777</c:v>
                </c:pt>
                <c:pt idx="78">
                  <c:v>217.21190976779332</c:v>
                </c:pt>
                <c:pt idx="79">
                  <c:v>223.56952566183304</c:v>
                </c:pt>
                <c:pt idx="80">
                  <c:v>227.56952566183304</c:v>
                </c:pt>
                <c:pt idx="81">
                  <c:v>237.66298360575828</c:v>
                </c:pt>
                <c:pt idx="82">
                  <c:v>261.66298360575831</c:v>
                </c:pt>
                <c:pt idx="83">
                  <c:v>282.1507884838071</c:v>
                </c:pt>
                <c:pt idx="84">
                  <c:v>306.1507884838071</c:v>
                </c:pt>
                <c:pt idx="85">
                  <c:v>330.1507884838071</c:v>
                </c:pt>
                <c:pt idx="86">
                  <c:v>354.1507884838071</c:v>
                </c:pt>
                <c:pt idx="87">
                  <c:v>378.1507884838071</c:v>
                </c:pt>
                <c:pt idx="88">
                  <c:v>402.1507884838071</c:v>
                </c:pt>
                <c:pt idx="89">
                  <c:v>420.1507884838071</c:v>
                </c:pt>
                <c:pt idx="90">
                  <c:v>430.87419273912627</c:v>
                </c:pt>
                <c:pt idx="91">
                  <c:v>436.18188504681859</c:v>
                </c:pt>
                <c:pt idx="92">
                  <c:v>440.60293767839755</c:v>
                </c:pt>
                <c:pt idx="93">
                  <c:v>452.031509106969</c:v>
                </c:pt>
                <c:pt idx="94">
                  <c:v>474.57696365242356</c:v>
                </c:pt>
                <c:pt idx="95">
                  <c:v>497.48605456151449</c:v>
                </c:pt>
                <c:pt idx="96">
                  <c:v>521.48605456151449</c:v>
                </c:pt>
                <c:pt idx="97">
                  <c:v>545.48605456151449</c:v>
                </c:pt>
                <c:pt idx="98">
                  <c:v>569.48605456151449</c:v>
                </c:pt>
                <c:pt idx="99">
                  <c:v>593.48605456151449</c:v>
                </c:pt>
                <c:pt idx="100">
                  <c:v>617.48605456151449</c:v>
                </c:pt>
                <c:pt idx="101">
                  <c:v>641.48605456151449</c:v>
                </c:pt>
                <c:pt idx="102">
                  <c:v>641.48605456151449</c:v>
                </c:pt>
                <c:pt idx="103">
                  <c:v>665.48605456151449</c:v>
                </c:pt>
                <c:pt idx="104">
                  <c:v>689.48605456151449</c:v>
                </c:pt>
                <c:pt idx="105">
                  <c:v>689.48605456151449</c:v>
                </c:pt>
                <c:pt idx="106">
                  <c:v>713.48605456151449</c:v>
                </c:pt>
                <c:pt idx="107">
                  <c:v>737.48605456151449</c:v>
                </c:pt>
                <c:pt idx="108">
                  <c:v>761.48605456151449</c:v>
                </c:pt>
                <c:pt idx="109">
                  <c:v>785.48605456151449</c:v>
                </c:pt>
                <c:pt idx="110">
                  <c:v>809.48605456151449</c:v>
                </c:pt>
                <c:pt idx="111">
                  <c:v>833.48605456151449</c:v>
                </c:pt>
                <c:pt idx="112">
                  <c:v>845.15272122818112</c:v>
                </c:pt>
                <c:pt idx="113">
                  <c:v>857.15272122818112</c:v>
                </c:pt>
                <c:pt idx="114">
                  <c:v>868.95599991670576</c:v>
                </c:pt>
                <c:pt idx="115">
                  <c:v>892.95599991670576</c:v>
                </c:pt>
                <c:pt idx="116">
                  <c:v>913.69674065744653</c:v>
                </c:pt>
                <c:pt idx="117">
                  <c:v>937.69674065744653</c:v>
                </c:pt>
                <c:pt idx="118">
                  <c:v>937.69674065744653</c:v>
                </c:pt>
                <c:pt idx="119">
                  <c:v>961.69674065744653</c:v>
                </c:pt>
                <c:pt idx="120">
                  <c:v>985.69674065744653</c:v>
                </c:pt>
                <c:pt idx="121">
                  <c:v>985.69674065744653</c:v>
                </c:pt>
                <c:pt idx="122">
                  <c:v>985.69674065744653</c:v>
                </c:pt>
                <c:pt idx="123">
                  <c:v>985.69674065744653</c:v>
                </c:pt>
                <c:pt idx="124">
                  <c:v>985.69674065744653</c:v>
                </c:pt>
                <c:pt idx="125">
                  <c:v>985.69674065744653</c:v>
                </c:pt>
                <c:pt idx="126">
                  <c:v>985.69674065744653</c:v>
                </c:pt>
                <c:pt idx="127">
                  <c:v>1009.6967406574465</c:v>
                </c:pt>
                <c:pt idx="128">
                  <c:v>1009.6967406574465</c:v>
                </c:pt>
                <c:pt idx="129">
                  <c:v>1009.6967406574465</c:v>
                </c:pt>
                <c:pt idx="130">
                  <c:v>1033.6967406574465</c:v>
                </c:pt>
                <c:pt idx="131">
                  <c:v>1057.6967406574465</c:v>
                </c:pt>
                <c:pt idx="132">
                  <c:v>1066.4854730518127</c:v>
                </c:pt>
                <c:pt idx="133">
                  <c:v>1077.7795906988715</c:v>
                </c:pt>
                <c:pt idx="134">
                  <c:v>1099.8848538567663</c:v>
                </c:pt>
                <c:pt idx="135">
                  <c:v>1120.3103857716599</c:v>
                </c:pt>
                <c:pt idx="136">
                  <c:v>1144.3103857716599</c:v>
                </c:pt>
                <c:pt idx="137">
                  <c:v>1168.3103857716599</c:v>
                </c:pt>
                <c:pt idx="138">
                  <c:v>1168.3103857716599</c:v>
                </c:pt>
                <c:pt idx="139">
                  <c:v>1168.3103857716599</c:v>
                </c:pt>
                <c:pt idx="140">
                  <c:v>1168.3103857716599</c:v>
                </c:pt>
                <c:pt idx="141">
                  <c:v>1168.3103857716599</c:v>
                </c:pt>
                <c:pt idx="142">
                  <c:v>1168.3103857716599</c:v>
                </c:pt>
                <c:pt idx="143">
                  <c:v>1168.3103857716599</c:v>
                </c:pt>
                <c:pt idx="144">
                  <c:v>1168.3103857716599</c:v>
                </c:pt>
                <c:pt idx="145">
                  <c:v>1192.3103857716599</c:v>
                </c:pt>
                <c:pt idx="146">
                  <c:v>1192.3103857716599</c:v>
                </c:pt>
                <c:pt idx="147">
                  <c:v>1206.9445321131234</c:v>
                </c:pt>
                <c:pt idx="148">
                  <c:v>1221.0621791719468</c:v>
                </c:pt>
                <c:pt idx="149">
                  <c:v>1229.3759046621428</c:v>
                </c:pt>
                <c:pt idx="150">
                  <c:v>1242.2003321430589</c:v>
                </c:pt>
                <c:pt idx="151">
                  <c:v>1258.2003321430589</c:v>
                </c:pt>
                <c:pt idx="152">
                  <c:v>1265.7003321430589</c:v>
                </c:pt>
                <c:pt idx="153">
                  <c:v>1272.9003321430589</c:v>
                </c:pt>
                <c:pt idx="154">
                  <c:v>1280.9003321430589</c:v>
                </c:pt>
                <c:pt idx="155">
                  <c:v>1295.300332143059</c:v>
                </c:pt>
                <c:pt idx="156">
                  <c:v>1319.300332143059</c:v>
                </c:pt>
                <c:pt idx="157">
                  <c:v>1343.300332143059</c:v>
                </c:pt>
                <c:pt idx="158">
                  <c:v>1361.7618706045976</c:v>
                </c:pt>
                <c:pt idx="159">
                  <c:v>1377.7618706045976</c:v>
                </c:pt>
                <c:pt idx="160">
                  <c:v>1388.0475848903118</c:v>
                </c:pt>
                <c:pt idx="161">
                  <c:v>1395.4322002749273</c:v>
                </c:pt>
                <c:pt idx="162">
                  <c:v>1403.4322002749273</c:v>
                </c:pt>
                <c:pt idx="163">
                  <c:v>1417.4322002749273</c:v>
                </c:pt>
                <c:pt idx="164">
                  <c:v>1437.068563911291</c:v>
                </c:pt>
                <c:pt idx="165">
                  <c:v>1450.4018972446243</c:v>
                </c:pt>
                <c:pt idx="166">
                  <c:v>1462.4018972446243</c:v>
                </c:pt>
                <c:pt idx="167">
                  <c:v>1462.4018972446243</c:v>
                </c:pt>
                <c:pt idx="168">
                  <c:v>1470.4018972446243</c:v>
                </c:pt>
                <c:pt idx="169">
                  <c:v>1476.4018972446243</c:v>
                </c:pt>
                <c:pt idx="170">
                  <c:v>1486.0018972446242</c:v>
                </c:pt>
                <c:pt idx="171">
                  <c:v>1502.0018972446242</c:v>
                </c:pt>
                <c:pt idx="172">
                  <c:v>1515.7161829589099</c:v>
                </c:pt>
                <c:pt idx="173">
                  <c:v>1529.0495162922432</c:v>
                </c:pt>
                <c:pt idx="174">
                  <c:v>1535.0495162922432</c:v>
                </c:pt>
                <c:pt idx="175">
                  <c:v>1535.0495162922432</c:v>
                </c:pt>
                <c:pt idx="176">
                  <c:v>1552.1923734351003</c:v>
                </c:pt>
                <c:pt idx="177">
                  <c:v>1573.1923734351003</c:v>
                </c:pt>
                <c:pt idx="178">
                  <c:v>1594.1923734351003</c:v>
                </c:pt>
                <c:pt idx="179">
                  <c:v>1613.3923734351004</c:v>
                </c:pt>
                <c:pt idx="180">
                  <c:v>1624.3014643441913</c:v>
                </c:pt>
                <c:pt idx="181">
                  <c:v>1624.3014643441913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B-457B-83D0-22C52779CFF3}"/>
            </c:ext>
          </c:extLst>
        </c:ser>
        <c:ser>
          <c:idx val="1"/>
          <c:order val="1"/>
          <c:tx>
            <c:strRef>
              <c:f>Grafikon!$C$1</c:f>
              <c:strCache>
                <c:ptCount val="1"/>
                <c:pt idx="0">
                  <c:v>2016/17.</c:v>
                </c:pt>
              </c:strCache>
            </c:strRef>
          </c:tx>
          <c:spPr>
            <a:solidFill>
              <a:srgbClr val="3366FF">
                <a:alpha val="75000"/>
              </a:srgbClr>
            </a:solidFill>
            <a:ln w="12700">
              <a:solidFill>
                <a:srgbClr val="7030A0"/>
              </a:solidFill>
            </a:ln>
            <a:effectLst/>
          </c:spPr>
          <c:cat>
            <c:strRef>
              <c:f>Grafikon!$A$2:$A$183</c:f>
              <c:strCache>
                <c:ptCount val="182"/>
                <c:pt idx="0">
                  <c:v>1.9.</c:v>
                </c:pt>
                <c:pt idx="1">
                  <c:v>2.9.</c:v>
                </c:pt>
                <c:pt idx="2">
                  <c:v>3.9.</c:v>
                </c:pt>
                <c:pt idx="3">
                  <c:v>4.9.</c:v>
                </c:pt>
                <c:pt idx="4">
                  <c:v>5.9.</c:v>
                </c:pt>
                <c:pt idx="5">
                  <c:v>6.9.</c:v>
                </c:pt>
                <c:pt idx="6">
                  <c:v>7.9.</c:v>
                </c:pt>
                <c:pt idx="7">
                  <c:v>8.9.</c:v>
                </c:pt>
                <c:pt idx="8">
                  <c:v>9.9.</c:v>
                </c:pt>
                <c:pt idx="9">
                  <c:v>10.9.</c:v>
                </c:pt>
                <c:pt idx="10">
                  <c:v>11.9.</c:v>
                </c:pt>
                <c:pt idx="11">
                  <c:v>12.9.</c:v>
                </c:pt>
                <c:pt idx="12">
                  <c:v>13.9.</c:v>
                </c:pt>
                <c:pt idx="13">
                  <c:v>14.9.</c:v>
                </c:pt>
                <c:pt idx="14">
                  <c:v>15.9.</c:v>
                </c:pt>
                <c:pt idx="15">
                  <c:v>16.9.</c:v>
                </c:pt>
                <c:pt idx="16">
                  <c:v>17.9.</c:v>
                </c:pt>
                <c:pt idx="17">
                  <c:v>18.9.</c:v>
                </c:pt>
                <c:pt idx="18">
                  <c:v>19.9.</c:v>
                </c:pt>
                <c:pt idx="19">
                  <c:v>20.9.</c:v>
                </c:pt>
                <c:pt idx="20">
                  <c:v>21.9.</c:v>
                </c:pt>
                <c:pt idx="21">
                  <c:v>22.9.</c:v>
                </c:pt>
                <c:pt idx="22">
                  <c:v>23.9.</c:v>
                </c:pt>
                <c:pt idx="23">
                  <c:v>24.9.</c:v>
                </c:pt>
                <c:pt idx="24">
                  <c:v>25.9.</c:v>
                </c:pt>
                <c:pt idx="25">
                  <c:v>26.9.</c:v>
                </c:pt>
                <c:pt idx="26">
                  <c:v>27.9.</c:v>
                </c:pt>
                <c:pt idx="27">
                  <c:v>28.9.</c:v>
                </c:pt>
                <c:pt idx="28">
                  <c:v>29.9.</c:v>
                </c:pt>
                <c:pt idx="29">
                  <c:v>30.9.</c:v>
                </c:pt>
                <c:pt idx="30">
                  <c:v>1.10.</c:v>
                </c:pt>
                <c:pt idx="31">
                  <c:v>2.10.</c:v>
                </c:pt>
                <c:pt idx="32">
                  <c:v>3.10.</c:v>
                </c:pt>
                <c:pt idx="33">
                  <c:v>4.10.</c:v>
                </c:pt>
                <c:pt idx="34">
                  <c:v>5.10.</c:v>
                </c:pt>
                <c:pt idx="35">
                  <c:v>6.10.</c:v>
                </c:pt>
                <c:pt idx="36">
                  <c:v>7.10.</c:v>
                </c:pt>
                <c:pt idx="37">
                  <c:v>8.10.</c:v>
                </c:pt>
                <c:pt idx="38">
                  <c:v>9.10.</c:v>
                </c:pt>
                <c:pt idx="39">
                  <c:v>10.15.</c:v>
                </c:pt>
                <c:pt idx="40">
                  <c:v>11.15.</c:v>
                </c:pt>
                <c:pt idx="41">
                  <c:v>12.15.</c:v>
                </c:pt>
                <c:pt idx="42">
                  <c:v>13.15.</c:v>
                </c:pt>
                <c:pt idx="43">
                  <c:v>14.15.</c:v>
                </c:pt>
                <c:pt idx="44">
                  <c:v>15.15.</c:v>
                </c:pt>
                <c:pt idx="45">
                  <c:v>16.15.</c:v>
                </c:pt>
                <c:pt idx="46">
                  <c:v>17.15.</c:v>
                </c:pt>
                <c:pt idx="47">
                  <c:v>18.15.</c:v>
                </c:pt>
                <c:pt idx="48">
                  <c:v>19.15.</c:v>
                </c:pt>
                <c:pt idx="49">
                  <c:v>20.15.</c:v>
                </c:pt>
                <c:pt idx="50">
                  <c:v>21.15.</c:v>
                </c:pt>
                <c:pt idx="51">
                  <c:v>22.15.</c:v>
                </c:pt>
                <c:pt idx="52">
                  <c:v>23.15.</c:v>
                </c:pt>
                <c:pt idx="53">
                  <c:v>24.15.</c:v>
                </c:pt>
                <c:pt idx="54">
                  <c:v>25.15.</c:v>
                </c:pt>
                <c:pt idx="55">
                  <c:v>26.15.</c:v>
                </c:pt>
                <c:pt idx="56">
                  <c:v>27.15.</c:v>
                </c:pt>
                <c:pt idx="57">
                  <c:v>28.15.</c:v>
                </c:pt>
                <c:pt idx="58">
                  <c:v>29.15.</c:v>
                </c:pt>
                <c:pt idx="59">
                  <c:v>30.15.</c:v>
                </c:pt>
                <c:pt idx="60">
                  <c:v>31.15.</c:v>
                </c:pt>
                <c:pt idx="61">
                  <c:v>1.11.</c:v>
                </c:pt>
                <c:pt idx="62">
                  <c:v>2.11.</c:v>
                </c:pt>
                <c:pt idx="63">
                  <c:v>3.11.</c:v>
                </c:pt>
                <c:pt idx="64">
                  <c:v>4.11.</c:v>
                </c:pt>
                <c:pt idx="65">
                  <c:v>5.11.</c:v>
                </c:pt>
                <c:pt idx="66">
                  <c:v>6.11.</c:v>
                </c:pt>
                <c:pt idx="67">
                  <c:v>7.11.</c:v>
                </c:pt>
                <c:pt idx="68">
                  <c:v>8.11.</c:v>
                </c:pt>
                <c:pt idx="69">
                  <c:v>9.11.</c:v>
                </c:pt>
                <c:pt idx="70">
                  <c:v>10.15.</c:v>
                </c:pt>
                <c:pt idx="71">
                  <c:v>11.15.</c:v>
                </c:pt>
                <c:pt idx="72">
                  <c:v>12.15.</c:v>
                </c:pt>
                <c:pt idx="73">
                  <c:v>13.15.</c:v>
                </c:pt>
                <c:pt idx="74">
                  <c:v>14.15.</c:v>
                </c:pt>
                <c:pt idx="75">
                  <c:v>15.15.</c:v>
                </c:pt>
                <c:pt idx="76">
                  <c:v>16.15.</c:v>
                </c:pt>
                <c:pt idx="77">
                  <c:v>17.15.</c:v>
                </c:pt>
                <c:pt idx="78">
                  <c:v>18.15.</c:v>
                </c:pt>
                <c:pt idx="79">
                  <c:v>19.15.</c:v>
                </c:pt>
                <c:pt idx="80">
                  <c:v>20.15.</c:v>
                </c:pt>
                <c:pt idx="81">
                  <c:v>21.15.</c:v>
                </c:pt>
                <c:pt idx="82">
                  <c:v>22.15.</c:v>
                </c:pt>
                <c:pt idx="83">
                  <c:v>23.15.</c:v>
                </c:pt>
                <c:pt idx="84">
                  <c:v>24.15.</c:v>
                </c:pt>
                <c:pt idx="85">
                  <c:v>25.15.</c:v>
                </c:pt>
                <c:pt idx="86">
                  <c:v>26.15.</c:v>
                </c:pt>
                <c:pt idx="87">
                  <c:v>27.15.</c:v>
                </c:pt>
                <c:pt idx="88">
                  <c:v>28.15.</c:v>
                </c:pt>
                <c:pt idx="89">
                  <c:v>29.15.</c:v>
                </c:pt>
                <c:pt idx="90">
                  <c:v>30.15.</c:v>
                </c:pt>
                <c:pt idx="91">
                  <c:v>1.12.</c:v>
                </c:pt>
                <c:pt idx="92">
                  <c:v>2.12.</c:v>
                </c:pt>
                <c:pt idx="93">
                  <c:v>3.12.</c:v>
                </c:pt>
                <c:pt idx="94">
                  <c:v>4.12.</c:v>
                </c:pt>
                <c:pt idx="95">
                  <c:v>5.12.</c:v>
                </c:pt>
                <c:pt idx="96">
                  <c:v>6.12.</c:v>
                </c:pt>
                <c:pt idx="97">
                  <c:v>7.12.</c:v>
                </c:pt>
                <c:pt idx="98">
                  <c:v>8.12.</c:v>
                </c:pt>
                <c:pt idx="99">
                  <c:v>9.12.</c:v>
                </c:pt>
                <c:pt idx="100">
                  <c:v>10.15.</c:v>
                </c:pt>
                <c:pt idx="101">
                  <c:v>11.15.</c:v>
                </c:pt>
                <c:pt idx="102">
                  <c:v>12.15.</c:v>
                </c:pt>
                <c:pt idx="103">
                  <c:v>13.15.</c:v>
                </c:pt>
                <c:pt idx="104">
                  <c:v>14.15.</c:v>
                </c:pt>
                <c:pt idx="105">
                  <c:v>15.15.</c:v>
                </c:pt>
                <c:pt idx="106">
                  <c:v>16.15.</c:v>
                </c:pt>
                <c:pt idx="107">
                  <c:v>17.15.</c:v>
                </c:pt>
                <c:pt idx="108">
                  <c:v>18.15.</c:v>
                </c:pt>
                <c:pt idx="109">
                  <c:v>19.15.</c:v>
                </c:pt>
                <c:pt idx="110">
                  <c:v>20.15.</c:v>
                </c:pt>
                <c:pt idx="111">
                  <c:v>21.15.</c:v>
                </c:pt>
                <c:pt idx="112">
                  <c:v>22.15.</c:v>
                </c:pt>
                <c:pt idx="113">
                  <c:v>23.15.</c:v>
                </c:pt>
                <c:pt idx="114">
                  <c:v>24.15.</c:v>
                </c:pt>
                <c:pt idx="115">
                  <c:v>25.15.</c:v>
                </c:pt>
                <c:pt idx="116">
                  <c:v>26.15.</c:v>
                </c:pt>
                <c:pt idx="117">
                  <c:v>27.15.</c:v>
                </c:pt>
                <c:pt idx="118">
                  <c:v>28.15.</c:v>
                </c:pt>
                <c:pt idx="119">
                  <c:v>29.15.</c:v>
                </c:pt>
                <c:pt idx="120">
                  <c:v>30.15.</c:v>
                </c:pt>
                <c:pt idx="121">
                  <c:v>31.15.</c:v>
                </c:pt>
                <c:pt idx="122">
                  <c:v>1.1.</c:v>
                </c:pt>
                <c:pt idx="123">
                  <c:v>2.1.</c:v>
                </c:pt>
                <c:pt idx="124">
                  <c:v>3.1.</c:v>
                </c:pt>
                <c:pt idx="125">
                  <c:v>4.1.</c:v>
                </c:pt>
                <c:pt idx="126">
                  <c:v>5.1.</c:v>
                </c:pt>
                <c:pt idx="127">
                  <c:v>6.1.</c:v>
                </c:pt>
                <c:pt idx="128">
                  <c:v>7.1.</c:v>
                </c:pt>
                <c:pt idx="129">
                  <c:v>8.1.</c:v>
                </c:pt>
                <c:pt idx="130">
                  <c:v>9.1.</c:v>
                </c:pt>
                <c:pt idx="131">
                  <c:v>10.1.</c:v>
                </c:pt>
                <c:pt idx="132">
                  <c:v>11.1.</c:v>
                </c:pt>
                <c:pt idx="133">
                  <c:v>12.1.</c:v>
                </c:pt>
                <c:pt idx="134">
                  <c:v>13.1.</c:v>
                </c:pt>
                <c:pt idx="135">
                  <c:v>14.1.</c:v>
                </c:pt>
                <c:pt idx="136">
                  <c:v>15.1.</c:v>
                </c:pt>
                <c:pt idx="137">
                  <c:v>16.1.</c:v>
                </c:pt>
                <c:pt idx="138">
                  <c:v>17.1.</c:v>
                </c:pt>
                <c:pt idx="139">
                  <c:v>18.1.</c:v>
                </c:pt>
                <c:pt idx="140">
                  <c:v>19.1.</c:v>
                </c:pt>
                <c:pt idx="141">
                  <c:v>20.1.</c:v>
                </c:pt>
                <c:pt idx="142">
                  <c:v>21.1.</c:v>
                </c:pt>
                <c:pt idx="143">
                  <c:v>22.1.</c:v>
                </c:pt>
                <c:pt idx="144">
                  <c:v>23.1.</c:v>
                </c:pt>
                <c:pt idx="145">
                  <c:v>24.1.</c:v>
                </c:pt>
                <c:pt idx="146">
                  <c:v>25.1.</c:v>
                </c:pt>
                <c:pt idx="147">
                  <c:v>26.1.</c:v>
                </c:pt>
                <c:pt idx="148">
                  <c:v>27.1.</c:v>
                </c:pt>
                <c:pt idx="149">
                  <c:v>28.1.</c:v>
                </c:pt>
                <c:pt idx="150">
                  <c:v>29.1.</c:v>
                </c:pt>
                <c:pt idx="151">
                  <c:v>30.1.</c:v>
                </c:pt>
                <c:pt idx="152">
                  <c:v>31.1.</c:v>
                </c:pt>
                <c:pt idx="153">
                  <c:v>1.2.</c:v>
                </c:pt>
                <c:pt idx="154">
                  <c:v>2.2.</c:v>
                </c:pt>
                <c:pt idx="155">
                  <c:v>3.2.</c:v>
                </c:pt>
                <c:pt idx="156">
                  <c:v>4.2.</c:v>
                </c:pt>
                <c:pt idx="157">
                  <c:v>5.2.</c:v>
                </c:pt>
                <c:pt idx="158">
                  <c:v>6.2.</c:v>
                </c:pt>
                <c:pt idx="159">
                  <c:v>7.2.</c:v>
                </c:pt>
                <c:pt idx="160">
                  <c:v>8.2.</c:v>
                </c:pt>
                <c:pt idx="161">
                  <c:v>9.2.</c:v>
                </c:pt>
                <c:pt idx="162">
                  <c:v>10.2.</c:v>
                </c:pt>
                <c:pt idx="163">
                  <c:v>11.2.</c:v>
                </c:pt>
                <c:pt idx="164">
                  <c:v>12.2.</c:v>
                </c:pt>
                <c:pt idx="165">
                  <c:v>13.2.</c:v>
                </c:pt>
                <c:pt idx="166">
                  <c:v>14.2.</c:v>
                </c:pt>
                <c:pt idx="167">
                  <c:v>15.2.</c:v>
                </c:pt>
                <c:pt idx="168">
                  <c:v>16.2.</c:v>
                </c:pt>
                <c:pt idx="169">
                  <c:v>17.2.</c:v>
                </c:pt>
                <c:pt idx="170">
                  <c:v>18.2.</c:v>
                </c:pt>
                <c:pt idx="171">
                  <c:v>19.2.</c:v>
                </c:pt>
                <c:pt idx="172">
                  <c:v>20.2.</c:v>
                </c:pt>
                <c:pt idx="173">
                  <c:v>21.2.</c:v>
                </c:pt>
                <c:pt idx="174">
                  <c:v>22.2.</c:v>
                </c:pt>
                <c:pt idx="175">
                  <c:v>23.2.</c:v>
                </c:pt>
                <c:pt idx="176">
                  <c:v>24.2.</c:v>
                </c:pt>
                <c:pt idx="177">
                  <c:v>25.2.</c:v>
                </c:pt>
                <c:pt idx="178">
                  <c:v>26.2.</c:v>
                </c:pt>
                <c:pt idx="179">
                  <c:v>27.2.</c:v>
                </c:pt>
                <c:pt idx="180">
                  <c:v>28.2.</c:v>
                </c:pt>
                <c:pt idx="181">
                  <c:v>29.2.</c:v>
                </c:pt>
              </c:strCache>
            </c:strRef>
          </c:cat>
          <c:val>
            <c:numRef>
              <c:f>Grafikon!$C$2:$C$183</c:f>
              <c:numCache>
                <c:formatCode>0.00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1.4906832298136643</c:v>
                </c:pt>
                <c:pt idx="23">
                  <c:v>2.2360248447204967</c:v>
                </c:pt>
                <c:pt idx="24">
                  <c:v>2.2360248447204967</c:v>
                </c:pt>
                <c:pt idx="25">
                  <c:v>2.2360248447204967</c:v>
                </c:pt>
                <c:pt idx="26">
                  <c:v>2.2360248447204967</c:v>
                </c:pt>
                <c:pt idx="27">
                  <c:v>2.9460840163181299</c:v>
                </c:pt>
                <c:pt idx="28">
                  <c:v>2.9460840163181299</c:v>
                </c:pt>
                <c:pt idx="29">
                  <c:v>2.9460840163181299</c:v>
                </c:pt>
                <c:pt idx="30">
                  <c:v>2.9460840163181299</c:v>
                </c:pt>
                <c:pt idx="31">
                  <c:v>2.9460840163181299</c:v>
                </c:pt>
                <c:pt idx="32">
                  <c:v>2.9460840163181299</c:v>
                </c:pt>
                <c:pt idx="33">
                  <c:v>2.9460840163181299</c:v>
                </c:pt>
                <c:pt idx="34">
                  <c:v>8.7997425529034956</c:v>
                </c:pt>
                <c:pt idx="35">
                  <c:v>16.336932635548123</c:v>
                </c:pt>
                <c:pt idx="36">
                  <c:v>16.336932635548123</c:v>
                </c:pt>
                <c:pt idx="37">
                  <c:v>23.255851554467043</c:v>
                </c:pt>
                <c:pt idx="38">
                  <c:v>30.584095829276201</c:v>
                </c:pt>
                <c:pt idx="39">
                  <c:v>33.547058792239163</c:v>
                </c:pt>
                <c:pt idx="40">
                  <c:v>33.547058792239163</c:v>
                </c:pt>
                <c:pt idx="41">
                  <c:v>33.547058792239163</c:v>
                </c:pt>
                <c:pt idx="42">
                  <c:v>41.025319661804382</c:v>
                </c:pt>
                <c:pt idx="43">
                  <c:v>45.190608918002731</c:v>
                </c:pt>
                <c:pt idx="44">
                  <c:v>45.190608918002731</c:v>
                </c:pt>
                <c:pt idx="45">
                  <c:v>45.190608918002731</c:v>
                </c:pt>
                <c:pt idx="46">
                  <c:v>45.190608918002731</c:v>
                </c:pt>
                <c:pt idx="47">
                  <c:v>45.506398391686943</c:v>
                </c:pt>
                <c:pt idx="48">
                  <c:v>45.506398391686943</c:v>
                </c:pt>
                <c:pt idx="49">
                  <c:v>51.324580209868763</c:v>
                </c:pt>
                <c:pt idx="50">
                  <c:v>51.324580209868763</c:v>
                </c:pt>
                <c:pt idx="51">
                  <c:v>51.324580209868763</c:v>
                </c:pt>
                <c:pt idx="52">
                  <c:v>62.770734056022604</c:v>
                </c:pt>
                <c:pt idx="53">
                  <c:v>64.009443733441955</c:v>
                </c:pt>
                <c:pt idx="54">
                  <c:v>64.009443733441955</c:v>
                </c:pt>
                <c:pt idx="55">
                  <c:v>64.009443733441955</c:v>
                </c:pt>
                <c:pt idx="56">
                  <c:v>64.68550007147013</c:v>
                </c:pt>
                <c:pt idx="57">
                  <c:v>69.722537108507169</c:v>
                </c:pt>
                <c:pt idx="58">
                  <c:v>80.413446199416256</c:v>
                </c:pt>
                <c:pt idx="59">
                  <c:v>83.080112866082928</c:v>
                </c:pt>
                <c:pt idx="60">
                  <c:v>94.107139893109945</c:v>
                </c:pt>
                <c:pt idx="61">
                  <c:v>104.34490213087219</c:v>
                </c:pt>
                <c:pt idx="62">
                  <c:v>112.91633070230075</c:v>
                </c:pt>
                <c:pt idx="63">
                  <c:v>132.11633070230076</c:v>
                </c:pt>
                <c:pt idx="64">
                  <c:v>149.11633070230076</c:v>
                </c:pt>
                <c:pt idx="65">
                  <c:v>162.03940762537769</c:v>
                </c:pt>
                <c:pt idx="66">
                  <c:v>162.03940762537769</c:v>
                </c:pt>
                <c:pt idx="67">
                  <c:v>168.1116967820042</c:v>
                </c:pt>
                <c:pt idx="68">
                  <c:v>182.65715132745873</c:v>
                </c:pt>
                <c:pt idx="69">
                  <c:v>206.65715132745873</c:v>
                </c:pt>
                <c:pt idx="70">
                  <c:v>228.01978869009611</c:v>
                </c:pt>
                <c:pt idx="71">
                  <c:v>247.2197886900961</c:v>
                </c:pt>
                <c:pt idx="72">
                  <c:v>265.88645535676278</c:v>
                </c:pt>
                <c:pt idx="73">
                  <c:v>289.88645535676278</c:v>
                </c:pt>
                <c:pt idx="74">
                  <c:v>313.88645535676278</c:v>
                </c:pt>
                <c:pt idx="75">
                  <c:v>337.88645535676278</c:v>
                </c:pt>
                <c:pt idx="76">
                  <c:v>361.88645535676278</c:v>
                </c:pt>
                <c:pt idx="77">
                  <c:v>376.70127017157762</c:v>
                </c:pt>
                <c:pt idx="78">
                  <c:v>386.11899169056494</c:v>
                </c:pt>
                <c:pt idx="79">
                  <c:v>390.61899169056494</c:v>
                </c:pt>
                <c:pt idx="80">
                  <c:v>390.61899169056494</c:v>
                </c:pt>
                <c:pt idx="81">
                  <c:v>396.82588824228907</c:v>
                </c:pt>
                <c:pt idx="82">
                  <c:v>405.57165095415348</c:v>
                </c:pt>
                <c:pt idx="83">
                  <c:v>418.23306827698815</c:v>
                </c:pt>
                <c:pt idx="84">
                  <c:v>430.49584199961589</c:v>
                </c:pt>
                <c:pt idx="85">
                  <c:v>442.82016632394021</c:v>
                </c:pt>
                <c:pt idx="86">
                  <c:v>460.24482385818681</c:v>
                </c:pt>
                <c:pt idx="87">
                  <c:v>473.16790078126371</c:v>
                </c:pt>
                <c:pt idx="88">
                  <c:v>497.16790078126371</c:v>
                </c:pt>
                <c:pt idx="89">
                  <c:v>521.16790078126371</c:v>
                </c:pt>
                <c:pt idx="90">
                  <c:v>521.16790078126371</c:v>
                </c:pt>
                <c:pt idx="91">
                  <c:v>544.33069147893809</c:v>
                </c:pt>
                <c:pt idx="92">
                  <c:v>567.75926290750954</c:v>
                </c:pt>
                <c:pt idx="93">
                  <c:v>591.75926290750954</c:v>
                </c:pt>
                <c:pt idx="94">
                  <c:v>591.75926290750954</c:v>
                </c:pt>
                <c:pt idx="95">
                  <c:v>591.75926290750954</c:v>
                </c:pt>
                <c:pt idx="96">
                  <c:v>615.75926290750954</c:v>
                </c:pt>
                <c:pt idx="97">
                  <c:v>615.75926290750954</c:v>
                </c:pt>
                <c:pt idx="98">
                  <c:v>615.75926290750954</c:v>
                </c:pt>
                <c:pt idx="99">
                  <c:v>639.75926290750954</c:v>
                </c:pt>
                <c:pt idx="100">
                  <c:v>657.40164701346976</c:v>
                </c:pt>
                <c:pt idx="101">
                  <c:v>675.90546380736293</c:v>
                </c:pt>
                <c:pt idx="102">
                  <c:v>695.10546380736298</c:v>
                </c:pt>
                <c:pt idx="103">
                  <c:v>695.10546380736298</c:v>
                </c:pt>
                <c:pt idx="104">
                  <c:v>695.10546380736298</c:v>
                </c:pt>
                <c:pt idx="105">
                  <c:v>695.10546380736298</c:v>
                </c:pt>
                <c:pt idx="106">
                  <c:v>695.10546380736298</c:v>
                </c:pt>
                <c:pt idx="107">
                  <c:v>695.10546380736298</c:v>
                </c:pt>
                <c:pt idx="108">
                  <c:v>695.10546380736298</c:v>
                </c:pt>
                <c:pt idx="109">
                  <c:v>695.10546380736298</c:v>
                </c:pt>
                <c:pt idx="110">
                  <c:v>695.10546380736298</c:v>
                </c:pt>
                <c:pt idx="111">
                  <c:v>695.10546380736298</c:v>
                </c:pt>
                <c:pt idx="112">
                  <c:v>695.10546380736298</c:v>
                </c:pt>
                <c:pt idx="113">
                  <c:v>695.10546380736298</c:v>
                </c:pt>
                <c:pt idx="114">
                  <c:v>695.10546380736298</c:v>
                </c:pt>
                <c:pt idx="115">
                  <c:v>719.10546380736298</c:v>
                </c:pt>
                <c:pt idx="116">
                  <c:v>733.78507545784839</c:v>
                </c:pt>
                <c:pt idx="117">
                  <c:v>750.97426464703756</c:v>
                </c:pt>
                <c:pt idx="118">
                  <c:v>774.97426464703756</c:v>
                </c:pt>
                <c:pt idx="119">
                  <c:v>798.97426464703756</c:v>
                </c:pt>
                <c:pt idx="120">
                  <c:v>798.97426464703756</c:v>
                </c:pt>
                <c:pt idx="121">
                  <c:v>798.97426464703756</c:v>
                </c:pt>
                <c:pt idx="122">
                  <c:v>798.97426464703756</c:v>
                </c:pt>
                <c:pt idx="123">
                  <c:v>821.28195695472982</c:v>
                </c:pt>
                <c:pt idx="124">
                  <c:v>821.28195695472982</c:v>
                </c:pt>
                <c:pt idx="125">
                  <c:v>821.28195695472982</c:v>
                </c:pt>
                <c:pt idx="126">
                  <c:v>821.28195695472982</c:v>
                </c:pt>
                <c:pt idx="127">
                  <c:v>821.28195695472982</c:v>
                </c:pt>
                <c:pt idx="128">
                  <c:v>821.28195695472982</c:v>
                </c:pt>
                <c:pt idx="129">
                  <c:v>821.28195695472982</c:v>
                </c:pt>
                <c:pt idx="130">
                  <c:v>821.28195695472982</c:v>
                </c:pt>
                <c:pt idx="131">
                  <c:v>821.28195695472982</c:v>
                </c:pt>
                <c:pt idx="132">
                  <c:v>821.28195695472982</c:v>
                </c:pt>
                <c:pt idx="133">
                  <c:v>821.28195695472982</c:v>
                </c:pt>
                <c:pt idx="134">
                  <c:v>821.28195695472982</c:v>
                </c:pt>
                <c:pt idx="135">
                  <c:v>845.28195695472982</c:v>
                </c:pt>
                <c:pt idx="136">
                  <c:v>845.28195695472982</c:v>
                </c:pt>
                <c:pt idx="137">
                  <c:v>845.28195695472982</c:v>
                </c:pt>
                <c:pt idx="138">
                  <c:v>845.28195695472982</c:v>
                </c:pt>
                <c:pt idx="139">
                  <c:v>845.28195695472982</c:v>
                </c:pt>
                <c:pt idx="140">
                  <c:v>845.28195695472982</c:v>
                </c:pt>
                <c:pt idx="141">
                  <c:v>845.28195695472982</c:v>
                </c:pt>
                <c:pt idx="142">
                  <c:v>845.28195695472982</c:v>
                </c:pt>
                <c:pt idx="143">
                  <c:v>845.28195695472982</c:v>
                </c:pt>
                <c:pt idx="144">
                  <c:v>845.28195695472982</c:v>
                </c:pt>
                <c:pt idx="145">
                  <c:v>845.28195695472982</c:v>
                </c:pt>
                <c:pt idx="146">
                  <c:v>845.28195695472982</c:v>
                </c:pt>
                <c:pt idx="147">
                  <c:v>845.28195695472982</c:v>
                </c:pt>
                <c:pt idx="148">
                  <c:v>845.28195695472982</c:v>
                </c:pt>
                <c:pt idx="149">
                  <c:v>845.28195695472982</c:v>
                </c:pt>
                <c:pt idx="150">
                  <c:v>845.28195695472982</c:v>
                </c:pt>
                <c:pt idx="151">
                  <c:v>845.28195695472982</c:v>
                </c:pt>
                <c:pt idx="152">
                  <c:v>845.28195695472982</c:v>
                </c:pt>
                <c:pt idx="153">
                  <c:v>869.28195695472982</c:v>
                </c:pt>
                <c:pt idx="154">
                  <c:v>886.42481409758693</c:v>
                </c:pt>
                <c:pt idx="155">
                  <c:v>895.15208682485968</c:v>
                </c:pt>
                <c:pt idx="156">
                  <c:v>902.35208682485973</c:v>
                </c:pt>
                <c:pt idx="157">
                  <c:v>906.35208682485973</c:v>
                </c:pt>
                <c:pt idx="158">
                  <c:v>918.35208682485973</c:v>
                </c:pt>
                <c:pt idx="159">
                  <c:v>942.35208682485973</c:v>
                </c:pt>
                <c:pt idx="160">
                  <c:v>966.35208682485973</c:v>
                </c:pt>
                <c:pt idx="161">
                  <c:v>990.35208682485973</c:v>
                </c:pt>
                <c:pt idx="162">
                  <c:v>1014.3520868248597</c:v>
                </c:pt>
                <c:pt idx="163">
                  <c:v>1038.3520868248597</c:v>
                </c:pt>
                <c:pt idx="164">
                  <c:v>1038.3520868248597</c:v>
                </c:pt>
                <c:pt idx="165">
                  <c:v>1038.3520868248597</c:v>
                </c:pt>
                <c:pt idx="166">
                  <c:v>1038.3520868248597</c:v>
                </c:pt>
                <c:pt idx="167">
                  <c:v>1059.1520868248597</c:v>
                </c:pt>
                <c:pt idx="168">
                  <c:v>1059.1520868248597</c:v>
                </c:pt>
                <c:pt idx="169">
                  <c:v>1059.1520868248597</c:v>
                </c:pt>
                <c:pt idx="170">
                  <c:v>1083.1520868248597</c:v>
                </c:pt>
                <c:pt idx="171">
                  <c:v>1107.1520868248597</c:v>
                </c:pt>
                <c:pt idx="172">
                  <c:v>1128.1520868248597</c:v>
                </c:pt>
                <c:pt idx="173">
                  <c:v>1144.1520868248597</c:v>
                </c:pt>
                <c:pt idx="174">
                  <c:v>1154.6520868248597</c:v>
                </c:pt>
                <c:pt idx="175">
                  <c:v>1159.4520868248596</c:v>
                </c:pt>
                <c:pt idx="176">
                  <c:v>1165.9975413703141</c:v>
                </c:pt>
                <c:pt idx="177">
                  <c:v>1182.7975413703141</c:v>
                </c:pt>
                <c:pt idx="178">
                  <c:v>1193.4642080369808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0B-457B-83D0-22C52779C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9154512"/>
        <c:axId val="1819171984"/>
      </c:areaChart>
      <c:dateAx>
        <c:axId val="181915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819171984"/>
        <c:crosses val="autoZero"/>
        <c:auto val="0"/>
        <c:lblOffset val="100"/>
        <c:baseTimeUnit val="days"/>
        <c:majorUnit val="5"/>
      </c:dateAx>
      <c:valAx>
        <c:axId val="1819171984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9050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819154512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10582</xdr:colOff>
      <xdr:row>0</xdr:row>
      <xdr:rowOff>19048</xdr:rowOff>
    </xdr:from>
    <xdr:to>
      <xdr:col>26</xdr:col>
      <xdr:colOff>603250</xdr:colOff>
      <xdr:row>12</xdr:row>
      <xdr:rowOff>10583</xdr:rowOff>
    </xdr:to>
    <xdr:sp macro="" textlink="">
      <xdr:nvSpPr>
        <xdr:cNvPr id="2" name="TekstniOkvir 1"/>
        <xdr:cNvSpPr txBox="1"/>
      </xdr:nvSpPr>
      <xdr:spPr>
        <a:xfrm>
          <a:off x="8096249" y="19048"/>
          <a:ext cx="7958668" cy="22775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algn="l"/>
          <a:r>
            <a:rPr lang="hr-HR" sz="10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Izvor: </a:t>
          </a:r>
          <a:r>
            <a:rPr lang="hr-HR" sz="1000" b="0" i="1" u="none" strike="noStrike" baseline="0">
              <a:solidFill>
                <a:srgbClr val="0000CC"/>
              </a:solidFill>
              <a:latin typeface="+mn-lt"/>
              <a:ea typeface="+mn-ea"/>
              <a:cs typeface="+mn-cs"/>
            </a:rPr>
            <a:t>http://fruitsandnuts.ucdavis.edu/Weather_Services/prune_chilling_prediction_about  </a:t>
          </a:r>
          <a:r>
            <a:rPr lang="hr-HR" sz="10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navodi </a:t>
          </a:r>
          <a:r>
            <a:rPr lang="hr-H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da za cvjetanje jabukama treba 1200 - 1500 CH (sorte </a:t>
          </a:r>
          <a:r>
            <a:rPr lang="hr-HR" sz="10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Gala</a:t>
          </a:r>
          <a:r>
            <a:rPr lang="hr-H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hr-HR" sz="10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Golden Delicious</a:t>
          </a:r>
          <a:r>
            <a:rPr lang="hr-H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hr-HR" sz="10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Granny Smith</a:t>
          </a:r>
          <a:r>
            <a:rPr lang="hr-H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hr-HR" sz="10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Braeburn</a:t>
          </a:r>
          <a:r>
            <a:rPr lang="hr-H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hr-HR" sz="10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Fuji</a:t>
          </a:r>
          <a:r>
            <a:rPr lang="hr-H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hr-HR" sz="10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Red Delicious</a:t>
          </a:r>
          <a:r>
            <a:rPr lang="hr-H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), kajsijama 700 - 1000 CH (sorta </a:t>
          </a:r>
          <a:r>
            <a:rPr lang="hr-HR" sz="10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Tilton</a:t>
          </a:r>
          <a:r>
            <a:rPr lang="hr-H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), višnjama 1000 - 1300 CH (sorte </a:t>
          </a:r>
          <a:r>
            <a:rPr lang="hr-HR" sz="10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Lapins</a:t>
          </a:r>
          <a:r>
            <a:rPr lang="hr-H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hr-HR" sz="10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Burlat </a:t>
          </a:r>
          <a:r>
            <a:rPr lang="hr-H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 </a:t>
          </a:r>
          <a:r>
            <a:rPr lang="hr-HR" sz="10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Bing</a:t>
          </a:r>
          <a:r>
            <a:rPr lang="hr-H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), kruškama 1000 - 1500 CH (sorte </a:t>
          </a:r>
          <a:r>
            <a:rPr lang="hr-HR" sz="10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Bartlett</a:t>
          </a:r>
          <a:r>
            <a:rPr lang="hr-H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hr-HR" sz="10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Golden Russet </a:t>
          </a:r>
          <a:r>
            <a:rPr lang="hr-H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 </a:t>
          </a:r>
          <a:r>
            <a:rPr lang="hr-HR" sz="10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Bosc</a:t>
          </a:r>
          <a:r>
            <a:rPr lang="hr-H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) itd.</a:t>
          </a:r>
        </a:p>
        <a:p>
          <a:pPr algn="l"/>
          <a:endParaRPr lang="hr-H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hr-H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Postoji više različitih modela za proračun potrebne sume „niskih“ temperatura nakon koje voćke mogu cvjetati. Svi modeli zahtijevaju praćenje temperature, a najjednostavniji broje akumulirane „hladne sate“ (CH; </a:t>
          </a:r>
          <a:r>
            <a:rPr lang="hr-HR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chilling hours</a:t>
          </a:r>
          <a:r>
            <a:rPr lang="hr-H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kao svaki puni sat na temperaturama između</a:t>
          </a:r>
          <a:r>
            <a:rPr lang="hr-HR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 i </a:t>
          </a:r>
          <a:r>
            <a:rPr lang="hr-H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7,2⁰C. Niti jedan model ne uzima u obzir temperature niže od 0⁰C (neki</a:t>
          </a:r>
          <a:r>
            <a:rPr lang="hr-HR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samo &gt;</a:t>
          </a:r>
          <a:r>
            <a:rPr lang="hr-H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1,4⁰C) jer one ne doprinose mirovanju voćaka. Pojedini modeli, npr. </a:t>
          </a:r>
          <a:r>
            <a:rPr lang="hr-HR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Utah model</a:t>
          </a:r>
          <a:r>
            <a:rPr lang="hr-H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dodjeljuje različitu važnost različitim temperaturnim opsezima te punu jedinicu niske temperature po satu dodjeljuje samo temperaturama između 3⁰C i 9⁰C, dok temperature između 13⁰C i 16⁰C imaju nultu težinu, a više od 16⁰C negativni efekt, odnosno umanjuju učinak akumuliranih sati „hlađenja".</a:t>
          </a:r>
          <a:endParaRPr lang="hr-HR" sz="10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hr-HR" sz="10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hr-H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Vremenski podaci za CH kalkulator:</a:t>
          </a:r>
        </a:p>
        <a:p>
          <a:pPr algn="l"/>
          <a:r>
            <a:rPr lang="hr-HR" sz="1000" b="0" i="1" u="none" strike="noStrike" baseline="0">
              <a:solidFill>
                <a:srgbClr val="0000CC"/>
              </a:solidFill>
              <a:latin typeface="+mn-lt"/>
              <a:ea typeface="+mn-ea"/>
              <a:cs typeface="+mn-cs"/>
            </a:rPr>
            <a:t>http://en.tutiempo.net/climate/ws-142840.html</a:t>
          </a:r>
        </a:p>
        <a:p>
          <a:pPr algn="l"/>
          <a:r>
            <a:rPr lang="hr-HR" sz="1000" b="0" i="1" u="none" strike="noStrike" baseline="0">
              <a:solidFill>
                <a:srgbClr val="0000CC"/>
              </a:solidFill>
              <a:latin typeface="+mn-lt"/>
              <a:ea typeface="+mn-ea"/>
              <a:cs typeface="+mn-cs"/>
            </a:rPr>
            <a:t>http://www.wunderground.com/history/station/14284/2016/2/8/MonthlyHistory.html?</a:t>
          </a:r>
          <a:endParaRPr lang="hr-HR" sz="1000"/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27</xdr:col>
      <xdr:colOff>0</xdr:colOff>
      <xdr:row>42</xdr:row>
      <xdr:rowOff>21167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27</xdr:col>
      <xdr:colOff>328083</xdr:colOff>
      <xdr:row>1</xdr:row>
      <xdr:rowOff>52917</xdr:rowOff>
    </xdr:from>
    <xdr:ext cx="184731" cy="264560"/>
    <xdr:sp macro="" textlink="">
      <xdr:nvSpPr>
        <xdr:cNvPr id="3" name="TextBox 2"/>
        <xdr:cNvSpPr txBox="1"/>
      </xdr:nvSpPr>
      <xdr:spPr>
        <a:xfrm>
          <a:off x="16393583" y="243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4761</xdr:colOff>
      <xdr:row>0</xdr:row>
      <xdr:rowOff>0</xdr:rowOff>
    </xdr:from>
    <xdr:to>
      <xdr:col>19</xdr:col>
      <xdr:colOff>581024</xdr:colOff>
      <xdr:row>32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1"/>
  <sheetViews>
    <sheetView tabSelected="1" zoomScale="90" zoomScaleNormal="90" workbookViewId="0">
      <selection sqref="A1:M2"/>
    </sheetView>
  </sheetViews>
  <sheetFormatPr defaultRowHeight="15" customHeight="1" x14ac:dyDescent="0.25"/>
  <cols>
    <col min="1" max="1" width="10.28515625" style="2" bestFit="1" customWidth="1"/>
    <col min="2" max="3" width="5" style="3" bestFit="1" customWidth="1"/>
    <col min="4" max="4" width="5.42578125" style="3" bestFit="1" customWidth="1"/>
    <col min="5" max="5" width="14.140625" style="3" bestFit="1" customWidth="1"/>
    <col min="6" max="6" width="11.140625" style="3" bestFit="1" customWidth="1"/>
    <col min="7" max="7" width="9.140625" style="1"/>
    <col min="8" max="8" width="10.28515625" style="11" bestFit="1" customWidth="1"/>
    <col min="9" max="10" width="5" style="12" bestFit="1" customWidth="1"/>
    <col min="11" max="11" width="6" style="3" bestFit="1" customWidth="1"/>
    <col min="12" max="12" width="14.140625" style="3" bestFit="1" customWidth="1"/>
    <col min="13" max="13" width="11.140625" style="3" bestFit="1" customWidth="1"/>
    <col min="14" max="16384" width="9.140625" style="1"/>
  </cols>
  <sheetData>
    <row r="1" spans="1:25" ht="15" customHeight="1" x14ac:dyDescent="0.25">
      <c r="A1" s="44" t="s">
        <v>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O1" s="8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" customHeight="1" x14ac:dyDescent="0.25">
      <c r="A3" s="50" t="s">
        <v>370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" customHeight="1" x14ac:dyDescent="0.25">
      <c r="A5" s="43" t="s">
        <v>186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6"/>
      <c r="P5" s="5"/>
      <c r="Q5" s="4"/>
      <c r="R5" s="4"/>
      <c r="S5" s="4"/>
    </row>
    <row r="6" spans="1:25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O6" s="6"/>
      <c r="P6" s="5"/>
      <c r="Q6" s="4"/>
      <c r="R6" s="4"/>
      <c r="S6" s="4"/>
    </row>
    <row r="7" spans="1:25" ht="15" customHeight="1" thickBot="1" x14ac:dyDescent="0.3">
      <c r="A7" s="51" t="s">
        <v>368</v>
      </c>
      <c r="B7" s="51"/>
      <c r="C7" s="51"/>
      <c r="D7" s="51"/>
      <c r="E7" s="51"/>
      <c r="F7" s="51"/>
      <c r="G7" s="15"/>
      <c r="H7" s="51" t="s">
        <v>369</v>
      </c>
      <c r="I7" s="51"/>
      <c r="J7" s="51"/>
      <c r="K7" s="51"/>
      <c r="L7" s="51"/>
      <c r="M7" s="51"/>
    </row>
    <row r="8" spans="1:25" ht="15" customHeight="1" thickBot="1" x14ac:dyDescent="0.3">
      <c r="A8" s="45" t="s">
        <v>0</v>
      </c>
      <c r="B8" s="47" t="s">
        <v>371</v>
      </c>
      <c r="C8" s="49"/>
      <c r="D8" s="48"/>
      <c r="E8" s="47" t="s">
        <v>2</v>
      </c>
      <c r="F8" s="48"/>
      <c r="G8" s="16"/>
      <c r="H8" s="45" t="s">
        <v>0</v>
      </c>
      <c r="I8" s="47" t="s">
        <v>371</v>
      </c>
      <c r="J8" s="49"/>
      <c r="K8" s="48"/>
      <c r="L8" s="47" t="s">
        <v>2</v>
      </c>
      <c r="M8" s="48"/>
    </row>
    <row r="9" spans="1:25" ht="15" customHeight="1" thickBot="1" x14ac:dyDescent="0.3">
      <c r="A9" s="46"/>
      <c r="B9" s="17" t="s">
        <v>372</v>
      </c>
      <c r="C9" s="17" t="s">
        <v>373</v>
      </c>
      <c r="D9" s="18" t="s">
        <v>374</v>
      </c>
      <c r="E9" s="19" t="s">
        <v>1</v>
      </c>
      <c r="F9" s="19" t="s">
        <v>375</v>
      </c>
      <c r="G9" s="16"/>
      <c r="H9" s="46"/>
      <c r="I9" s="17" t="s">
        <v>372</v>
      </c>
      <c r="J9" s="17" t="s">
        <v>373</v>
      </c>
      <c r="K9" s="18" t="s">
        <v>374</v>
      </c>
      <c r="L9" s="19" t="s">
        <v>1</v>
      </c>
      <c r="M9" s="19" t="s">
        <v>375</v>
      </c>
    </row>
    <row r="10" spans="1:25" ht="15" customHeight="1" x14ac:dyDescent="0.25">
      <c r="A10" s="20" t="s">
        <v>4</v>
      </c>
      <c r="B10" s="21">
        <v>36</v>
      </c>
      <c r="C10" s="22">
        <v>19</v>
      </c>
      <c r="D10" s="23">
        <f t="shared" ref="D10:D22" si="0">IF(AND(B10&lt;&gt;"",C10&lt;&gt;""),(B10+C10)/2,"")</f>
        <v>27.5</v>
      </c>
      <c r="E10" s="24">
        <f t="shared" ref="E10:E41" si="1">IF(OR(D10&lt;=0,C10&gt;=7),0,IF(B10&lt;7,24,IF(D10&gt;=7,((7-C10)/(D10-C10))*12,IF(D10&lt;7,(((7-D10)/(B10-D10))*12)+12,999))))</f>
        <v>0</v>
      </c>
      <c r="F10" s="25">
        <f>E10</f>
        <v>0</v>
      </c>
      <c r="G10" s="26"/>
      <c r="H10" s="20" t="s">
        <v>187</v>
      </c>
      <c r="I10" s="21">
        <v>30</v>
      </c>
      <c r="J10" s="22">
        <v>14</v>
      </c>
      <c r="K10" s="23">
        <f t="shared" ref="K10:K73" si="2">IF(AND(I10&lt;&gt;"",J10&lt;&gt;""),(I10+J10)/2,"")</f>
        <v>22</v>
      </c>
      <c r="L10" s="24">
        <f t="shared" ref="L10:L73" si="3">IF(OR(K10&lt;=0,J10&gt;=7),0,IF(I10&lt;7,24,IF(K10&gt;=7,((7-J10)/(K10-J10))*12,IF(K10&lt;7,(((7-K10)/(I10-K10))*12)+12,999))))</f>
        <v>0</v>
      </c>
      <c r="M10" s="25">
        <f>L10</f>
        <v>0</v>
      </c>
    </row>
    <row r="11" spans="1:25" ht="15" customHeight="1" x14ac:dyDescent="0.25">
      <c r="A11" s="20" t="s">
        <v>5</v>
      </c>
      <c r="B11" s="27">
        <v>33</v>
      </c>
      <c r="C11" s="28">
        <v>17.2</v>
      </c>
      <c r="D11" s="23">
        <f t="shared" si="0"/>
        <v>25.1</v>
      </c>
      <c r="E11" s="24">
        <f t="shared" si="1"/>
        <v>0</v>
      </c>
      <c r="F11" s="29">
        <f>F10+E11</f>
        <v>0</v>
      </c>
      <c r="G11" s="26"/>
      <c r="H11" s="20" t="s">
        <v>188</v>
      </c>
      <c r="I11" s="27">
        <v>30</v>
      </c>
      <c r="J11" s="28">
        <v>14.4</v>
      </c>
      <c r="K11" s="23">
        <f t="shared" si="2"/>
        <v>22.2</v>
      </c>
      <c r="L11" s="24">
        <f t="shared" si="3"/>
        <v>0</v>
      </c>
      <c r="M11" s="29">
        <f>M10+L11</f>
        <v>0</v>
      </c>
    </row>
    <row r="12" spans="1:25" ht="15" customHeight="1" x14ac:dyDescent="0.25">
      <c r="A12" s="20" t="s">
        <v>6</v>
      </c>
      <c r="B12" s="27">
        <v>32.299999999999997</v>
      </c>
      <c r="C12" s="28">
        <v>17</v>
      </c>
      <c r="D12" s="23">
        <f t="shared" si="0"/>
        <v>24.65</v>
      </c>
      <c r="E12" s="24">
        <f t="shared" si="1"/>
        <v>0</v>
      </c>
      <c r="F12" s="29">
        <f t="shared" ref="F12:F64" si="4">F11+E12</f>
        <v>0</v>
      </c>
      <c r="G12" s="26"/>
      <c r="H12" s="20" t="s">
        <v>190</v>
      </c>
      <c r="I12" s="27">
        <v>31</v>
      </c>
      <c r="J12" s="28">
        <v>14.5</v>
      </c>
      <c r="K12" s="23">
        <f t="shared" si="2"/>
        <v>22.75</v>
      </c>
      <c r="L12" s="24">
        <f t="shared" si="3"/>
        <v>0</v>
      </c>
      <c r="M12" s="29">
        <f t="shared" ref="M12:M75" si="5">M11+L12</f>
        <v>0</v>
      </c>
    </row>
    <row r="13" spans="1:25" ht="15" customHeight="1" x14ac:dyDescent="0.25">
      <c r="A13" s="20" t="s">
        <v>7</v>
      </c>
      <c r="B13" s="27">
        <v>28.1</v>
      </c>
      <c r="C13" s="28">
        <v>19</v>
      </c>
      <c r="D13" s="23">
        <f t="shared" si="0"/>
        <v>23.55</v>
      </c>
      <c r="E13" s="24">
        <f t="shared" si="1"/>
        <v>0</v>
      </c>
      <c r="F13" s="29">
        <f t="shared" si="4"/>
        <v>0</v>
      </c>
      <c r="G13" s="26"/>
      <c r="H13" s="20" t="s">
        <v>191</v>
      </c>
      <c r="I13" s="27">
        <v>31.1</v>
      </c>
      <c r="J13" s="28">
        <v>14.7</v>
      </c>
      <c r="K13" s="23">
        <f t="shared" si="2"/>
        <v>22.9</v>
      </c>
      <c r="L13" s="24">
        <f t="shared" si="3"/>
        <v>0</v>
      </c>
      <c r="M13" s="29">
        <f t="shared" si="5"/>
        <v>0</v>
      </c>
    </row>
    <row r="14" spans="1:25" ht="15" customHeight="1" x14ac:dyDescent="0.25">
      <c r="A14" s="20" t="s">
        <v>8</v>
      </c>
      <c r="B14" s="27">
        <v>21.2</v>
      </c>
      <c r="C14" s="28">
        <v>18</v>
      </c>
      <c r="D14" s="23">
        <f t="shared" si="0"/>
        <v>19.600000000000001</v>
      </c>
      <c r="E14" s="24">
        <f t="shared" si="1"/>
        <v>0</v>
      </c>
      <c r="F14" s="29">
        <f t="shared" si="4"/>
        <v>0</v>
      </c>
      <c r="G14" s="26"/>
      <c r="H14" s="20" t="s">
        <v>192</v>
      </c>
      <c r="I14" s="27">
        <v>19.2</v>
      </c>
      <c r="J14" s="28">
        <v>14</v>
      </c>
      <c r="K14" s="23">
        <f t="shared" si="2"/>
        <v>16.600000000000001</v>
      </c>
      <c r="L14" s="24">
        <f t="shared" si="3"/>
        <v>0</v>
      </c>
      <c r="M14" s="29">
        <f t="shared" si="5"/>
        <v>0</v>
      </c>
    </row>
    <row r="15" spans="1:25" ht="15" customHeight="1" x14ac:dyDescent="0.25">
      <c r="A15" s="20" t="s">
        <v>9</v>
      </c>
      <c r="B15" s="27">
        <v>22.2</v>
      </c>
      <c r="C15" s="28">
        <v>13.6</v>
      </c>
      <c r="D15" s="23">
        <f t="shared" si="0"/>
        <v>17.899999999999999</v>
      </c>
      <c r="E15" s="24">
        <f t="shared" si="1"/>
        <v>0</v>
      </c>
      <c r="F15" s="29">
        <f t="shared" si="4"/>
        <v>0</v>
      </c>
      <c r="G15" s="26"/>
      <c r="H15" s="20" t="s">
        <v>193</v>
      </c>
      <c r="I15" s="27">
        <v>22.7</v>
      </c>
      <c r="J15" s="28">
        <v>12.5</v>
      </c>
      <c r="K15" s="23">
        <f t="shared" si="2"/>
        <v>17.600000000000001</v>
      </c>
      <c r="L15" s="24">
        <f t="shared" si="3"/>
        <v>0</v>
      </c>
      <c r="M15" s="29">
        <f t="shared" si="5"/>
        <v>0</v>
      </c>
    </row>
    <row r="16" spans="1:25" ht="15" customHeight="1" x14ac:dyDescent="0.25">
      <c r="A16" s="20" t="s">
        <v>10</v>
      </c>
      <c r="B16" s="27">
        <v>21.5</v>
      </c>
      <c r="C16" s="28">
        <v>9.6999999999999993</v>
      </c>
      <c r="D16" s="23">
        <f t="shared" si="0"/>
        <v>15.6</v>
      </c>
      <c r="E16" s="24">
        <f t="shared" si="1"/>
        <v>0</v>
      </c>
      <c r="F16" s="29">
        <f t="shared" si="4"/>
        <v>0</v>
      </c>
      <c r="G16" s="26"/>
      <c r="H16" s="20" t="s">
        <v>194</v>
      </c>
      <c r="I16" s="27">
        <v>26.7</v>
      </c>
      <c r="J16" s="28">
        <v>16</v>
      </c>
      <c r="K16" s="23">
        <f t="shared" si="2"/>
        <v>21.35</v>
      </c>
      <c r="L16" s="24">
        <f t="shared" si="3"/>
        <v>0</v>
      </c>
      <c r="M16" s="29">
        <f t="shared" si="5"/>
        <v>0</v>
      </c>
    </row>
    <row r="17" spans="1:13" ht="15" customHeight="1" x14ac:dyDescent="0.25">
      <c r="A17" s="20" t="s">
        <v>11</v>
      </c>
      <c r="B17" s="27">
        <v>21.1</v>
      </c>
      <c r="C17" s="28">
        <v>10</v>
      </c>
      <c r="D17" s="23">
        <f t="shared" si="0"/>
        <v>15.55</v>
      </c>
      <c r="E17" s="24">
        <f t="shared" si="1"/>
        <v>0</v>
      </c>
      <c r="F17" s="29">
        <f t="shared" si="4"/>
        <v>0</v>
      </c>
      <c r="G17" s="26"/>
      <c r="H17" s="20" t="s">
        <v>195</v>
      </c>
      <c r="I17" s="27">
        <v>28.5</v>
      </c>
      <c r="J17" s="28">
        <v>15.9</v>
      </c>
      <c r="K17" s="23">
        <f t="shared" si="2"/>
        <v>22.2</v>
      </c>
      <c r="L17" s="24">
        <f t="shared" si="3"/>
        <v>0</v>
      </c>
      <c r="M17" s="29">
        <f t="shared" si="5"/>
        <v>0</v>
      </c>
    </row>
    <row r="18" spans="1:13" ht="15" customHeight="1" x14ac:dyDescent="0.25">
      <c r="A18" s="20" t="s">
        <v>12</v>
      </c>
      <c r="B18" s="27">
        <v>22</v>
      </c>
      <c r="C18" s="28">
        <v>6.9</v>
      </c>
      <c r="D18" s="23">
        <f t="shared" si="0"/>
        <v>14.45</v>
      </c>
      <c r="E18" s="24">
        <f t="shared" si="1"/>
        <v>0.15894039735099283</v>
      </c>
      <c r="F18" s="29">
        <f t="shared" si="4"/>
        <v>0.15894039735099283</v>
      </c>
      <c r="G18" s="26"/>
      <c r="H18" s="20" t="s">
        <v>196</v>
      </c>
      <c r="I18" s="27">
        <v>31</v>
      </c>
      <c r="J18" s="28">
        <v>14.6</v>
      </c>
      <c r="K18" s="23">
        <f t="shared" si="2"/>
        <v>22.8</v>
      </c>
      <c r="L18" s="24">
        <f t="shared" si="3"/>
        <v>0</v>
      </c>
      <c r="M18" s="29">
        <f t="shared" si="5"/>
        <v>0</v>
      </c>
    </row>
    <row r="19" spans="1:13" ht="15" customHeight="1" x14ac:dyDescent="0.25">
      <c r="A19" s="20" t="s">
        <v>13</v>
      </c>
      <c r="B19" s="27">
        <v>14.2</v>
      </c>
      <c r="C19" s="28">
        <v>11.6</v>
      </c>
      <c r="D19" s="23">
        <f t="shared" si="0"/>
        <v>12.899999999999999</v>
      </c>
      <c r="E19" s="24">
        <f t="shared" si="1"/>
        <v>0</v>
      </c>
      <c r="F19" s="29">
        <f t="shared" si="4"/>
        <v>0.15894039735099283</v>
      </c>
      <c r="G19" s="26"/>
      <c r="H19" s="20" t="s">
        <v>197</v>
      </c>
      <c r="I19" s="27">
        <v>28</v>
      </c>
      <c r="J19" s="28">
        <v>16.899999999999999</v>
      </c>
      <c r="K19" s="23">
        <f t="shared" si="2"/>
        <v>22.45</v>
      </c>
      <c r="L19" s="24">
        <f t="shared" si="3"/>
        <v>0</v>
      </c>
      <c r="M19" s="29">
        <f t="shared" si="5"/>
        <v>0</v>
      </c>
    </row>
    <row r="20" spans="1:13" ht="15" customHeight="1" x14ac:dyDescent="0.25">
      <c r="A20" s="20" t="s">
        <v>14</v>
      </c>
      <c r="B20" s="27">
        <v>19.2</v>
      </c>
      <c r="C20" s="28">
        <v>13.8</v>
      </c>
      <c r="D20" s="23">
        <f t="shared" si="0"/>
        <v>16.5</v>
      </c>
      <c r="E20" s="24">
        <f t="shared" si="1"/>
        <v>0</v>
      </c>
      <c r="F20" s="29">
        <f t="shared" si="4"/>
        <v>0.15894039735099283</v>
      </c>
      <c r="G20" s="26"/>
      <c r="H20" s="20" t="s">
        <v>198</v>
      </c>
      <c r="I20" s="27">
        <v>30.5</v>
      </c>
      <c r="J20" s="28">
        <v>16.899999999999999</v>
      </c>
      <c r="K20" s="23">
        <f t="shared" si="2"/>
        <v>23.7</v>
      </c>
      <c r="L20" s="24">
        <f t="shared" si="3"/>
        <v>0</v>
      </c>
      <c r="M20" s="29">
        <f t="shared" si="5"/>
        <v>0</v>
      </c>
    </row>
    <row r="21" spans="1:13" ht="15" customHeight="1" x14ac:dyDescent="0.25">
      <c r="A21" s="20" t="s">
        <v>15</v>
      </c>
      <c r="B21" s="27">
        <v>23.7</v>
      </c>
      <c r="C21" s="28">
        <v>8.9</v>
      </c>
      <c r="D21" s="23">
        <f t="shared" si="0"/>
        <v>16.3</v>
      </c>
      <c r="E21" s="24">
        <f t="shared" si="1"/>
        <v>0</v>
      </c>
      <c r="F21" s="29">
        <f t="shared" si="4"/>
        <v>0.15894039735099283</v>
      </c>
      <c r="G21" s="26"/>
      <c r="H21" s="20" t="s">
        <v>199</v>
      </c>
      <c r="I21" s="27">
        <v>30.9</v>
      </c>
      <c r="J21" s="28">
        <v>17.399999999999999</v>
      </c>
      <c r="K21" s="23">
        <f t="shared" si="2"/>
        <v>24.15</v>
      </c>
      <c r="L21" s="24">
        <f t="shared" si="3"/>
        <v>0</v>
      </c>
      <c r="M21" s="29">
        <f t="shared" si="5"/>
        <v>0</v>
      </c>
    </row>
    <row r="22" spans="1:13" ht="15" customHeight="1" x14ac:dyDescent="0.25">
      <c r="A22" s="20" t="s">
        <v>16</v>
      </c>
      <c r="B22" s="27">
        <v>26.1</v>
      </c>
      <c r="C22" s="28">
        <v>11</v>
      </c>
      <c r="D22" s="23">
        <f t="shared" si="0"/>
        <v>18.55</v>
      </c>
      <c r="E22" s="24">
        <f t="shared" si="1"/>
        <v>0</v>
      </c>
      <c r="F22" s="29">
        <f t="shared" si="4"/>
        <v>0.15894039735099283</v>
      </c>
      <c r="G22" s="26"/>
      <c r="H22" s="20" t="s">
        <v>200</v>
      </c>
      <c r="I22" s="27">
        <v>31.6</v>
      </c>
      <c r="J22" s="28">
        <v>15.6</v>
      </c>
      <c r="K22" s="23">
        <f t="shared" si="2"/>
        <v>23.6</v>
      </c>
      <c r="L22" s="24">
        <f t="shared" si="3"/>
        <v>0</v>
      </c>
      <c r="M22" s="29">
        <f t="shared" si="5"/>
        <v>0</v>
      </c>
    </row>
    <row r="23" spans="1:13" ht="15" customHeight="1" x14ac:dyDescent="0.25">
      <c r="A23" s="20" t="s">
        <v>17</v>
      </c>
      <c r="B23" s="27">
        <v>30</v>
      </c>
      <c r="C23" s="28">
        <v>12</v>
      </c>
      <c r="D23" s="23">
        <f t="shared" ref="D23:D86" si="6">IF(AND(B23&lt;&gt;"",C23&lt;&gt;""),(B23+C23)/2,"")</f>
        <v>21</v>
      </c>
      <c r="E23" s="24">
        <f t="shared" si="1"/>
        <v>0</v>
      </c>
      <c r="F23" s="29">
        <f t="shared" si="4"/>
        <v>0.15894039735099283</v>
      </c>
      <c r="G23" s="26"/>
      <c r="H23" s="20" t="s">
        <v>201</v>
      </c>
      <c r="I23" s="27">
        <v>28</v>
      </c>
      <c r="J23" s="28">
        <v>16</v>
      </c>
      <c r="K23" s="23">
        <f t="shared" si="2"/>
        <v>22</v>
      </c>
      <c r="L23" s="24">
        <f t="shared" si="3"/>
        <v>0</v>
      </c>
      <c r="M23" s="29">
        <f t="shared" si="5"/>
        <v>0</v>
      </c>
    </row>
    <row r="24" spans="1:13" ht="15" customHeight="1" x14ac:dyDescent="0.25">
      <c r="A24" s="20" t="s">
        <v>18</v>
      </c>
      <c r="B24" s="27">
        <v>32.1</v>
      </c>
      <c r="C24" s="28">
        <v>17.100000000000001</v>
      </c>
      <c r="D24" s="23">
        <f t="shared" si="6"/>
        <v>24.6</v>
      </c>
      <c r="E24" s="24">
        <f t="shared" si="1"/>
        <v>0</v>
      </c>
      <c r="F24" s="29">
        <f t="shared" si="4"/>
        <v>0.15894039735099283</v>
      </c>
      <c r="G24" s="26"/>
      <c r="H24" s="20" t="s">
        <v>202</v>
      </c>
      <c r="I24" s="27">
        <v>29.2</v>
      </c>
      <c r="J24" s="28">
        <v>14</v>
      </c>
      <c r="K24" s="23">
        <f t="shared" si="2"/>
        <v>21.6</v>
      </c>
      <c r="L24" s="24">
        <f t="shared" si="3"/>
        <v>0</v>
      </c>
      <c r="M24" s="29">
        <f t="shared" si="5"/>
        <v>0</v>
      </c>
    </row>
    <row r="25" spans="1:13" ht="15" customHeight="1" x14ac:dyDescent="0.25">
      <c r="A25" s="20" t="s">
        <v>19</v>
      </c>
      <c r="B25" s="27">
        <v>33</v>
      </c>
      <c r="C25" s="28">
        <v>16.600000000000001</v>
      </c>
      <c r="D25" s="23">
        <f t="shared" si="6"/>
        <v>24.8</v>
      </c>
      <c r="E25" s="24">
        <f t="shared" si="1"/>
        <v>0</v>
      </c>
      <c r="F25" s="29">
        <f t="shared" si="4"/>
        <v>0.15894039735099283</v>
      </c>
      <c r="G25" s="26"/>
      <c r="H25" s="20" t="s">
        <v>203</v>
      </c>
      <c r="I25" s="27">
        <v>31</v>
      </c>
      <c r="J25" s="28">
        <v>14.6</v>
      </c>
      <c r="K25" s="23">
        <f t="shared" si="2"/>
        <v>22.8</v>
      </c>
      <c r="L25" s="24">
        <f t="shared" si="3"/>
        <v>0</v>
      </c>
      <c r="M25" s="29">
        <f t="shared" si="5"/>
        <v>0</v>
      </c>
    </row>
    <row r="26" spans="1:13" ht="15" customHeight="1" x14ac:dyDescent="0.25">
      <c r="A26" s="20" t="s">
        <v>20</v>
      </c>
      <c r="B26" s="27">
        <v>38</v>
      </c>
      <c r="C26" s="28">
        <v>19</v>
      </c>
      <c r="D26" s="23">
        <f t="shared" si="6"/>
        <v>28.5</v>
      </c>
      <c r="E26" s="24">
        <f t="shared" si="1"/>
        <v>0</v>
      </c>
      <c r="F26" s="29">
        <f t="shared" si="4"/>
        <v>0.15894039735099283</v>
      </c>
      <c r="G26" s="26"/>
      <c r="H26" s="20" t="s">
        <v>204</v>
      </c>
      <c r="I26" s="27">
        <v>28.3</v>
      </c>
      <c r="J26" s="28">
        <v>17.8</v>
      </c>
      <c r="K26" s="23">
        <f t="shared" si="2"/>
        <v>23.05</v>
      </c>
      <c r="L26" s="24">
        <f t="shared" si="3"/>
        <v>0</v>
      </c>
      <c r="M26" s="29">
        <f t="shared" si="5"/>
        <v>0</v>
      </c>
    </row>
    <row r="27" spans="1:13" ht="15" customHeight="1" x14ac:dyDescent="0.25">
      <c r="A27" s="20" t="s">
        <v>21</v>
      </c>
      <c r="B27" s="27">
        <v>36.200000000000003</v>
      </c>
      <c r="C27" s="28">
        <v>18</v>
      </c>
      <c r="D27" s="23">
        <f t="shared" si="6"/>
        <v>27.1</v>
      </c>
      <c r="E27" s="24">
        <f t="shared" si="1"/>
        <v>0</v>
      </c>
      <c r="F27" s="29">
        <f t="shared" si="4"/>
        <v>0.15894039735099283</v>
      </c>
      <c r="G27" s="26"/>
      <c r="H27" s="20" t="s">
        <v>205</v>
      </c>
      <c r="I27" s="27">
        <v>26.1</v>
      </c>
      <c r="J27" s="28">
        <v>13</v>
      </c>
      <c r="K27" s="23">
        <f t="shared" si="2"/>
        <v>19.55</v>
      </c>
      <c r="L27" s="24">
        <f t="shared" si="3"/>
        <v>0</v>
      </c>
      <c r="M27" s="29">
        <f t="shared" si="5"/>
        <v>0</v>
      </c>
    </row>
    <row r="28" spans="1:13" ht="15" customHeight="1" x14ac:dyDescent="0.25">
      <c r="A28" s="20" t="s">
        <v>22</v>
      </c>
      <c r="B28" s="27">
        <v>29</v>
      </c>
      <c r="C28" s="28">
        <v>17.5</v>
      </c>
      <c r="D28" s="23">
        <f t="shared" si="6"/>
        <v>23.25</v>
      </c>
      <c r="E28" s="24">
        <f t="shared" si="1"/>
        <v>0</v>
      </c>
      <c r="F28" s="29">
        <f t="shared" si="4"/>
        <v>0.15894039735099283</v>
      </c>
      <c r="G28" s="26"/>
      <c r="H28" s="20" t="s">
        <v>206</v>
      </c>
      <c r="I28" s="27">
        <v>20.100000000000001</v>
      </c>
      <c r="J28" s="28">
        <v>16</v>
      </c>
      <c r="K28" s="23">
        <f t="shared" si="2"/>
        <v>18.05</v>
      </c>
      <c r="L28" s="24">
        <f t="shared" si="3"/>
        <v>0</v>
      </c>
      <c r="M28" s="29">
        <f t="shared" si="5"/>
        <v>0</v>
      </c>
    </row>
    <row r="29" spans="1:13" ht="15" customHeight="1" x14ac:dyDescent="0.25">
      <c r="A29" s="20" t="s">
        <v>23</v>
      </c>
      <c r="B29" s="27">
        <v>19.5</v>
      </c>
      <c r="C29" s="28">
        <v>16.7</v>
      </c>
      <c r="D29" s="23">
        <f t="shared" si="6"/>
        <v>18.100000000000001</v>
      </c>
      <c r="E29" s="24">
        <f t="shared" si="1"/>
        <v>0</v>
      </c>
      <c r="F29" s="29">
        <f t="shared" si="4"/>
        <v>0.15894039735099283</v>
      </c>
      <c r="G29" s="26"/>
      <c r="H29" s="20" t="s">
        <v>207</v>
      </c>
      <c r="I29" s="27">
        <v>19</v>
      </c>
      <c r="J29" s="28">
        <v>14</v>
      </c>
      <c r="K29" s="23">
        <f t="shared" si="2"/>
        <v>16.5</v>
      </c>
      <c r="L29" s="24">
        <f t="shared" si="3"/>
        <v>0</v>
      </c>
      <c r="M29" s="29">
        <f t="shared" si="5"/>
        <v>0</v>
      </c>
    </row>
    <row r="30" spans="1:13" ht="15" customHeight="1" x14ac:dyDescent="0.25">
      <c r="A30" s="20" t="s">
        <v>24</v>
      </c>
      <c r="B30" s="27">
        <v>23</v>
      </c>
      <c r="C30" s="28">
        <v>10</v>
      </c>
      <c r="D30" s="23">
        <f t="shared" si="6"/>
        <v>16.5</v>
      </c>
      <c r="E30" s="24">
        <f t="shared" si="1"/>
        <v>0</v>
      </c>
      <c r="F30" s="29">
        <f t="shared" si="4"/>
        <v>0.15894039735099283</v>
      </c>
      <c r="G30" s="26"/>
      <c r="H30" s="20" t="s">
        <v>208</v>
      </c>
      <c r="I30" s="27">
        <v>17.600000000000001</v>
      </c>
      <c r="J30" s="28">
        <v>7.5</v>
      </c>
      <c r="K30" s="23">
        <f t="shared" si="2"/>
        <v>12.55</v>
      </c>
      <c r="L30" s="24">
        <f t="shared" si="3"/>
        <v>0</v>
      </c>
      <c r="M30" s="29">
        <f t="shared" si="5"/>
        <v>0</v>
      </c>
    </row>
    <row r="31" spans="1:13" ht="15" customHeight="1" x14ac:dyDescent="0.25">
      <c r="A31" s="20" t="s">
        <v>25</v>
      </c>
      <c r="B31" s="27">
        <v>24</v>
      </c>
      <c r="C31" s="28">
        <v>7.9</v>
      </c>
      <c r="D31" s="23">
        <f t="shared" si="6"/>
        <v>15.95</v>
      </c>
      <c r="E31" s="24">
        <f t="shared" si="1"/>
        <v>0</v>
      </c>
      <c r="F31" s="29">
        <f t="shared" si="4"/>
        <v>0.15894039735099283</v>
      </c>
      <c r="G31" s="26"/>
      <c r="H31" s="20" t="s">
        <v>209</v>
      </c>
      <c r="I31" s="27">
        <v>20.100000000000001</v>
      </c>
      <c r="J31" s="28">
        <v>7.2</v>
      </c>
      <c r="K31" s="23">
        <f t="shared" si="2"/>
        <v>13.65</v>
      </c>
      <c r="L31" s="24">
        <f t="shared" si="3"/>
        <v>0</v>
      </c>
      <c r="M31" s="29">
        <f t="shared" si="5"/>
        <v>0</v>
      </c>
    </row>
    <row r="32" spans="1:13" ht="15" customHeight="1" x14ac:dyDescent="0.25">
      <c r="A32" s="20" t="s">
        <v>26</v>
      </c>
      <c r="B32" s="27">
        <v>27.5</v>
      </c>
      <c r="C32" s="28">
        <v>9.4</v>
      </c>
      <c r="D32" s="23">
        <f t="shared" si="6"/>
        <v>18.45</v>
      </c>
      <c r="E32" s="24">
        <f t="shared" si="1"/>
        <v>0</v>
      </c>
      <c r="F32" s="29">
        <f t="shared" si="4"/>
        <v>0.15894039735099283</v>
      </c>
      <c r="G32" s="26"/>
      <c r="H32" s="20" t="s">
        <v>210</v>
      </c>
      <c r="I32" s="27">
        <v>22.1</v>
      </c>
      <c r="J32" s="28">
        <v>6</v>
      </c>
      <c r="K32" s="23">
        <f t="shared" si="2"/>
        <v>14.05</v>
      </c>
      <c r="L32" s="24">
        <f t="shared" si="3"/>
        <v>1.4906832298136643</v>
      </c>
      <c r="M32" s="29">
        <f t="shared" si="5"/>
        <v>1.4906832298136643</v>
      </c>
    </row>
    <row r="33" spans="1:13" ht="15" customHeight="1" x14ac:dyDescent="0.25">
      <c r="A33" s="20" t="s">
        <v>27</v>
      </c>
      <c r="B33" s="27">
        <v>23.2</v>
      </c>
      <c r="C33" s="28">
        <v>13</v>
      </c>
      <c r="D33" s="23">
        <f t="shared" si="6"/>
        <v>18.100000000000001</v>
      </c>
      <c r="E33" s="24">
        <f t="shared" si="1"/>
        <v>0</v>
      </c>
      <c r="F33" s="29">
        <f t="shared" si="4"/>
        <v>0.15894039735099283</v>
      </c>
      <c r="G33" s="26"/>
      <c r="H33" s="20" t="s">
        <v>211</v>
      </c>
      <c r="I33" s="27">
        <v>22.6</v>
      </c>
      <c r="J33" s="28">
        <v>6.5</v>
      </c>
      <c r="K33" s="23">
        <f t="shared" si="2"/>
        <v>14.55</v>
      </c>
      <c r="L33" s="24">
        <f t="shared" si="3"/>
        <v>0.74534161490683215</v>
      </c>
      <c r="M33" s="29">
        <f t="shared" si="5"/>
        <v>2.2360248447204967</v>
      </c>
    </row>
    <row r="34" spans="1:13" ht="15" customHeight="1" x14ac:dyDescent="0.25">
      <c r="A34" s="20" t="s">
        <v>28</v>
      </c>
      <c r="B34" s="27">
        <v>18.100000000000001</v>
      </c>
      <c r="C34" s="28">
        <v>13</v>
      </c>
      <c r="D34" s="23">
        <f t="shared" si="6"/>
        <v>15.55</v>
      </c>
      <c r="E34" s="24">
        <f t="shared" si="1"/>
        <v>0</v>
      </c>
      <c r="F34" s="29">
        <f t="shared" si="4"/>
        <v>0.15894039735099283</v>
      </c>
      <c r="G34" s="26"/>
      <c r="H34" s="20" t="s">
        <v>212</v>
      </c>
      <c r="I34" s="27">
        <v>22.4</v>
      </c>
      <c r="J34" s="28">
        <v>8</v>
      </c>
      <c r="K34" s="23">
        <f t="shared" si="2"/>
        <v>15.2</v>
      </c>
      <c r="L34" s="24">
        <f t="shared" si="3"/>
        <v>0</v>
      </c>
      <c r="M34" s="29">
        <f t="shared" si="5"/>
        <v>2.2360248447204967</v>
      </c>
    </row>
    <row r="35" spans="1:13" ht="15" customHeight="1" x14ac:dyDescent="0.25">
      <c r="A35" s="20" t="s">
        <v>29</v>
      </c>
      <c r="B35" s="27">
        <v>16</v>
      </c>
      <c r="C35" s="28">
        <v>13.5</v>
      </c>
      <c r="D35" s="23">
        <f t="shared" si="6"/>
        <v>14.75</v>
      </c>
      <c r="E35" s="24">
        <f t="shared" si="1"/>
        <v>0</v>
      </c>
      <c r="F35" s="29">
        <f t="shared" si="4"/>
        <v>0.15894039735099283</v>
      </c>
      <c r="G35" s="26"/>
      <c r="H35" s="20" t="s">
        <v>213</v>
      </c>
      <c r="I35" s="27">
        <v>23</v>
      </c>
      <c r="J35" s="28">
        <v>9</v>
      </c>
      <c r="K35" s="23">
        <f t="shared" si="2"/>
        <v>16</v>
      </c>
      <c r="L35" s="24">
        <f t="shared" si="3"/>
        <v>0</v>
      </c>
      <c r="M35" s="29">
        <f t="shared" si="5"/>
        <v>2.2360248447204967</v>
      </c>
    </row>
    <row r="36" spans="1:13" ht="15" customHeight="1" x14ac:dyDescent="0.25">
      <c r="A36" s="20" t="s">
        <v>30</v>
      </c>
      <c r="B36" s="27">
        <v>17</v>
      </c>
      <c r="C36" s="28">
        <v>13</v>
      </c>
      <c r="D36" s="23">
        <f t="shared" si="6"/>
        <v>15</v>
      </c>
      <c r="E36" s="24">
        <f t="shared" si="1"/>
        <v>0</v>
      </c>
      <c r="F36" s="29">
        <f t="shared" si="4"/>
        <v>0.15894039735099283</v>
      </c>
      <c r="G36" s="26"/>
      <c r="H36" s="20" t="s">
        <v>214</v>
      </c>
      <c r="I36" s="27">
        <v>22.5</v>
      </c>
      <c r="J36" s="28">
        <v>8.6</v>
      </c>
      <c r="K36" s="23">
        <f t="shared" si="2"/>
        <v>15.55</v>
      </c>
      <c r="L36" s="24">
        <f t="shared" si="3"/>
        <v>0</v>
      </c>
      <c r="M36" s="29">
        <f t="shared" si="5"/>
        <v>2.2360248447204967</v>
      </c>
    </row>
    <row r="37" spans="1:13" ht="15" customHeight="1" x14ac:dyDescent="0.25">
      <c r="A37" s="20" t="s">
        <v>31</v>
      </c>
      <c r="B37" s="27">
        <v>15</v>
      </c>
      <c r="C37" s="28">
        <v>11</v>
      </c>
      <c r="D37" s="23">
        <f t="shared" si="6"/>
        <v>13</v>
      </c>
      <c r="E37" s="24">
        <f t="shared" si="1"/>
        <v>0</v>
      </c>
      <c r="F37" s="29">
        <f t="shared" si="4"/>
        <v>0.15894039735099283</v>
      </c>
      <c r="G37" s="26"/>
      <c r="H37" s="20" t="s">
        <v>215</v>
      </c>
      <c r="I37" s="27">
        <v>23.4</v>
      </c>
      <c r="J37" s="28">
        <v>6.5</v>
      </c>
      <c r="K37" s="23">
        <f t="shared" si="2"/>
        <v>14.95</v>
      </c>
      <c r="L37" s="24">
        <f t="shared" si="3"/>
        <v>0.71005917159763321</v>
      </c>
      <c r="M37" s="29">
        <f t="shared" si="5"/>
        <v>2.9460840163181299</v>
      </c>
    </row>
    <row r="38" spans="1:13" ht="15" customHeight="1" x14ac:dyDescent="0.25">
      <c r="A38" s="20" t="s">
        <v>32</v>
      </c>
      <c r="B38" s="27">
        <v>12.2</v>
      </c>
      <c r="C38" s="28">
        <v>9.8000000000000007</v>
      </c>
      <c r="D38" s="23">
        <f t="shared" si="6"/>
        <v>11</v>
      </c>
      <c r="E38" s="24">
        <f t="shared" si="1"/>
        <v>0</v>
      </c>
      <c r="F38" s="29">
        <f t="shared" si="4"/>
        <v>0.15894039735099283</v>
      </c>
      <c r="G38" s="26"/>
      <c r="H38" s="20" t="s">
        <v>216</v>
      </c>
      <c r="I38" s="27">
        <v>25.5</v>
      </c>
      <c r="J38" s="28">
        <v>7</v>
      </c>
      <c r="K38" s="23">
        <f t="shared" si="2"/>
        <v>16.25</v>
      </c>
      <c r="L38" s="24">
        <f t="shared" si="3"/>
        <v>0</v>
      </c>
      <c r="M38" s="29">
        <f t="shared" si="5"/>
        <v>2.9460840163181299</v>
      </c>
    </row>
    <row r="39" spans="1:13" ht="15" customHeight="1" x14ac:dyDescent="0.25">
      <c r="A39" s="20" t="s">
        <v>33</v>
      </c>
      <c r="B39" s="27">
        <v>17.2</v>
      </c>
      <c r="C39" s="28">
        <v>10</v>
      </c>
      <c r="D39" s="23">
        <f t="shared" si="6"/>
        <v>13.6</v>
      </c>
      <c r="E39" s="24">
        <f t="shared" si="1"/>
        <v>0</v>
      </c>
      <c r="F39" s="29">
        <f t="shared" si="4"/>
        <v>0.15894039735099283</v>
      </c>
      <c r="G39" s="26"/>
      <c r="H39" s="20" t="s">
        <v>217</v>
      </c>
      <c r="I39" s="27">
        <v>27</v>
      </c>
      <c r="J39" s="28">
        <v>8</v>
      </c>
      <c r="K39" s="23">
        <f t="shared" si="2"/>
        <v>17.5</v>
      </c>
      <c r="L39" s="24">
        <f t="shared" si="3"/>
        <v>0</v>
      </c>
      <c r="M39" s="29">
        <f t="shared" si="5"/>
        <v>2.9460840163181299</v>
      </c>
    </row>
    <row r="40" spans="1:13" ht="15" customHeight="1" x14ac:dyDescent="0.25">
      <c r="A40" s="20" t="s">
        <v>34</v>
      </c>
      <c r="B40" s="27">
        <v>19</v>
      </c>
      <c r="C40" s="28">
        <v>7</v>
      </c>
      <c r="D40" s="23">
        <f t="shared" si="6"/>
        <v>13</v>
      </c>
      <c r="E40" s="24">
        <f t="shared" si="1"/>
        <v>0</v>
      </c>
      <c r="F40" s="29">
        <f t="shared" si="4"/>
        <v>0.15894039735099283</v>
      </c>
      <c r="G40" s="26"/>
      <c r="H40" s="20" t="s">
        <v>218</v>
      </c>
      <c r="I40" s="27">
        <v>26.1</v>
      </c>
      <c r="J40" s="28">
        <v>10.9</v>
      </c>
      <c r="K40" s="23">
        <f t="shared" si="2"/>
        <v>18.5</v>
      </c>
      <c r="L40" s="24">
        <f t="shared" si="3"/>
        <v>0</v>
      </c>
      <c r="M40" s="29">
        <f t="shared" si="5"/>
        <v>2.9460840163181299</v>
      </c>
    </row>
    <row r="41" spans="1:13" ht="15" customHeight="1" x14ac:dyDescent="0.25">
      <c r="A41" s="20" t="s">
        <v>35</v>
      </c>
      <c r="B41" s="27">
        <v>21.1</v>
      </c>
      <c r="C41" s="28">
        <v>5.6</v>
      </c>
      <c r="D41" s="23">
        <f t="shared" si="6"/>
        <v>13.350000000000001</v>
      </c>
      <c r="E41" s="24">
        <f t="shared" si="1"/>
        <v>2.1677419354838712</v>
      </c>
      <c r="F41" s="29">
        <f t="shared" si="4"/>
        <v>2.326682332834864</v>
      </c>
      <c r="G41" s="26"/>
      <c r="H41" s="20" t="s">
        <v>219</v>
      </c>
      <c r="I41" s="27">
        <v>25.4</v>
      </c>
      <c r="J41" s="28">
        <v>10</v>
      </c>
      <c r="K41" s="23">
        <f t="shared" si="2"/>
        <v>17.7</v>
      </c>
      <c r="L41" s="24">
        <f t="shared" si="3"/>
        <v>0</v>
      </c>
      <c r="M41" s="29">
        <f t="shared" si="5"/>
        <v>2.9460840163181299</v>
      </c>
    </row>
    <row r="42" spans="1:13" ht="15" customHeight="1" x14ac:dyDescent="0.25">
      <c r="A42" s="20" t="s">
        <v>36</v>
      </c>
      <c r="B42" s="27">
        <v>24</v>
      </c>
      <c r="C42" s="28">
        <v>6.8</v>
      </c>
      <c r="D42" s="23">
        <f t="shared" si="6"/>
        <v>15.4</v>
      </c>
      <c r="E42" s="24">
        <f t="shared" ref="E42:E73" si="7">IF(OR(D42&lt;=0,C42&gt;=7),0,IF(B42&lt;7,24,IF(D42&gt;=7,((7-C42)/(D42-C42))*12,IF(D42&lt;7,(((7-D42)/(B42-D42))*12)+12,999))))</f>
        <v>0.27906976744186068</v>
      </c>
      <c r="F42" s="29">
        <f t="shared" si="4"/>
        <v>2.6057521002767245</v>
      </c>
      <c r="G42" s="26"/>
      <c r="H42" s="20" t="s">
        <v>220</v>
      </c>
      <c r="I42" s="27">
        <v>16.899999999999999</v>
      </c>
      <c r="J42" s="28">
        <v>12</v>
      </c>
      <c r="K42" s="23">
        <f t="shared" si="2"/>
        <v>14.45</v>
      </c>
      <c r="L42" s="24">
        <f t="shared" si="3"/>
        <v>0</v>
      </c>
      <c r="M42" s="29">
        <f t="shared" si="5"/>
        <v>2.9460840163181299</v>
      </c>
    </row>
    <row r="43" spans="1:13" ht="15" customHeight="1" x14ac:dyDescent="0.25">
      <c r="A43" s="20" t="s">
        <v>37</v>
      </c>
      <c r="B43" s="27">
        <v>26.1</v>
      </c>
      <c r="C43" s="28">
        <v>10</v>
      </c>
      <c r="D43" s="23">
        <f t="shared" si="6"/>
        <v>18.05</v>
      </c>
      <c r="E43" s="24">
        <f t="shared" si="7"/>
        <v>0</v>
      </c>
      <c r="F43" s="29">
        <f t="shared" si="4"/>
        <v>2.6057521002767245</v>
      </c>
      <c r="G43" s="26"/>
      <c r="H43" s="20" t="s">
        <v>221</v>
      </c>
      <c r="I43" s="27">
        <v>17.899999999999999</v>
      </c>
      <c r="J43" s="28">
        <v>8</v>
      </c>
      <c r="K43" s="23">
        <f t="shared" si="2"/>
        <v>12.95</v>
      </c>
      <c r="L43" s="24">
        <f t="shared" si="3"/>
        <v>0</v>
      </c>
      <c r="M43" s="29">
        <f t="shared" si="5"/>
        <v>2.9460840163181299</v>
      </c>
    </row>
    <row r="44" spans="1:13" ht="15" customHeight="1" x14ac:dyDescent="0.25">
      <c r="A44" s="20" t="s">
        <v>38</v>
      </c>
      <c r="B44" s="27">
        <v>23.5</v>
      </c>
      <c r="C44" s="28">
        <v>14.9</v>
      </c>
      <c r="D44" s="23">
        <f t="shared" si="6"/>
        <v>19.2</v>
      </c>
      <c r="E44" s="24">
        <f t="shared" si="7"/>
        <v>0</v>
      </c>
      <c r="F44" s="29">
        <f t="shared" si="4"/>
        <v>2.6057521002767245</v>
      </c>
      <c r="G44" s="26"/>
      <c r="H44" s="20" t="s">
        <v>222</v>
      </c>
      <c r="I44" s="27">
        <v>13.2</v>
      </c>
      <c r="J44" s="28">
        <v>5</v>
      </c>
      <c r="K44" s="23">
        <f t="shared" si="2"/>
        <v>9.1</v>
      </c>
      <c r="L44" s="24">
        <f t="shared" si="3"/>
        <v>5.8536585365853666</v>
      </c>
      <c r="M44" s="29">
        <f t="shared" si="5"/>
        <v>8.7997425529034956</v>
      </c>
    </row>
    <row r="45" spans="1:13" ht="15" customHeight="1" x14ac:dyDescent="0.25">
      <c r="A45" s="20" t="s">
        <v>39</v>
      </c>
      <c r="B45" s="27">
        <v>23</v>
      </c>
      <c r="C45" s="28">
        <v>10.6</v>
      </c>
      <c r="D45" s="23">
        <f t="shared" si="6"/>
        <v>16.8</v>
      </c>
      <c r="E45" s="24">
        <f t="shared" si="7"/>
        <v>0</v>
      </c>
      <c r="F45" s="29">
        <f t="shared" si="4"/>
        <v>2.6057521002767245</v>
      </c>
      <c r="G45" s="26"/>
      <c r="H45" s="20" t="s">
        <v>223</v>
      </c>
      <c r="I45" s="27">
        <v>15.3</v>
      </c>
      <c r="J45" s="28">
        <v>3.2</v>
      </c>
      <c r="K45" s="23">
        <f t="shared" si="2"/>
        <v>9.25</v>
      </c>
      <c r="L45" s="24">
        <f t="shared" si="3"/>
        <v>7.5371900826446279</v>
      </c>
      <c r="M45" s="29">
        <f t="shared" si="5"/>
        <v>16.336932635548123</v>
      </c>
    </row>
    <row r="46" spans="1:13" ht="15" customHeight="1" x14ac:dyDescent="0.25">
      <c r="A46" s="20" t="s">
        <v>40</v>
      </c>
      <c r="B46" s="27">
        <v>21.1</v>
      </c>
      <c r="C46" s="28">
        <v>12.7</v>
      </c>
      <c r="D46" s="23">
        <f t="shared" si="6"/>
        <v>16.899999999999999</v>
      </c>
      <c r="E46" s="24">
        <f t="shared" si="7"/>
        <v>0</v>
      </c>
      <c r="F46" s="29">
        <f t="shared" si="4"/>
        <v>2.6057521002767245</v>
      </c>
      <c r="G46" s="26"/>
      <c r="H46" s="20" t="s">
        <v>224</v>
      </c>
      <c r="I46" s="27">
        <v>15</v>
      </c>
      <c r="J46" s="28">
        <v>7</v>
      </c>
      <c r="K46" s="23">
        <f t="shared" si="2"/>
        <v>11</v>
      </c>
      <c r="L46" s="24">
        <f t="shared" si="3"/>
        <v>0</v>
      </c>
      <c r="M46" s="29">
        <f t="shared" si="5"/>
        <v>16.336932635548123</v>
      </c>
    </row>
    <row r="47" spans="1:13" ht="15" customHeight="1" x14ac:dyDescent="0.25">
      <c r="A47" s="20" t="s">
        <v>41</v>
      </c>
      <c r="B47" s="27">
        <v>14.5</v>
      </c>
      <c r="C47" s="28">
        <v>10</v>
      </c>
      <c r="D47" s="23">
        <f t="shared" si="6"/>
        <v>12.25</v>
      </c>
      <c r="E47" s="24">
        <f t="shared" si="7"/>
        <v>0</v>
      </c>
      <c r="F47" s="29">
        <f t="shared" si="4"/>
        <v>2.6057521002767245</v>
      </c>
      <c r="G47" s="26"/>
      <c r="H47" s="20" t="s">
        <v>225</v>
      </c>
      <c r="I47" s="27">
        <v>14.9</v>
      </c>
      <c r="J47" s="28">
        <v>3.8</v>
      </c>
      <c r="K47" s="23">
        <f t="shared" si="2"/>
        <v>9.35</v>
      </c>
      <c r="L47" s="24">
        <f t="shared" si="3"/>
        <v>6.9189189189189193</v>
      </c>
      <c r="M47" s="29">
        <f t="shared" si="5"/>
        <v>23.255851554467043</v>
      </c>
    </row>
    <row r="48" spans="1:13" ht="15" customHeight="1" x14ac:dyDescent="0.25">
      <c r="A48" s="20" t="s">
        <v>42</v>
      </c>
      <c r="B48" s="27">
        <v>13</v>
      </c>
      <c r="C48" s="28">
        <v>9</v>
      </c>
      <c r="D48" s="23">
        <f t="shared" si="6"/>
        <v>11</v>
      </c>
      <c r="E48" s="24">
        <f t="shared" si="7"/>
        <v>0</v>
      </c>
      <c r="F48" s="29">
        <f t="shared" si="4"/>
        <v>2.6057521002767245</v>
      </c>
      <c r="G48" s="26"/>
      <c r="H48" s="20" t="s">
        <v>226</v>
      </c>
      <c r="I48" s="27">
        <v>16.100000000000001</v>
      </c>
      <c r="J48" s="28">
        <v>3</v>
      </c>
      <c r="K48" s="23">
        <f t="shared" si="2"/>
        <v>9.5500000000000007</v>
      </c>
      <c r="L48" s="24">
        <f t="shared" si="3"/>
        <v>7.3282442748091592</v>
      </c>
      <c r="M48" s="29">
        <f t="shared" si="5"/>
        <v>30.584095829276201</v>
      </c>
    </row>
    <row r="49" spans="1:13" ht="15" customHeight="1" x14ac:dyDescent="0.25">
      <c r="A49" s="20" t="s">
        <v>43</v>
      </c>
      <c r="B49" s="27">
        <v>14.1</v>
      </c>
      <c r="C49" s="28">
        <v>10.3</v>
      </c>
      <c r="D49" s="23">
        <f t="shared" si="6"/>
        <v>12.2</v>
      </c>
      <c r="E49" s="24">
        <f t="shared" si="7"/>
        <v>0</v>
      </c>
      <c r="F49" s="29">
        <f t="shared" si="4"/>
        <v>2.6057521002767245</v>
      </c>
      <c r="G49" s="26"/>
      <c r="H49" s="20" t="s">
        <v>227</v>
      </c>
      <c r="I49" s="27">
        <v>14.1</v>
      </c>
      <c r="J49" s="28">
        <v>6</v>
      </c>
      <c r="K49" s="23">
        <f t="shared" si="2"/>
        <v>10.050000000000001</v>
      </c>
      <c r="L49" s="24">
        <f t="shared" si="3"/>
        <v>2.9629629629629624</v>
      </c>
      <c r="M49" s="29">
        <f t="shared" si="5"/>
        <v>33.547058792239163</v>
      </c>
    </row>
    <row r="50" spans="1:13" ht="15" customHeight="1" x14ac:dyDescent="0.25">
      <c r="A50" s="20" t="s">
        <v>44</v>
      </c>
      <c r="B50" s="27">
        <v>13.1</v>
      </c>
      <c r="C50" s="28">
        <v>9</v>
      </c>
      <c r="D50" s="23">
        <f t="shared" si="6"/>
        <v>11.05</v>
      </c>
      <c r="E50" s="24">
        <f t="shared" si="7"/>
        <v>0</v>
      </c>
      <c r="F50" s="29">
        <f t="shared" si="4"/>
        <v>2.6057521002767245</v>
      </c>
      <c r="G50" s="26"/>
      <c r="H50" s="20" t="s">
        <v>228</v>
      </c>
      <c r="I50" s="27">
        <v>11.3</v>
      </c>
      <c r="J50" s="28">
        <v>8</v>
      </c>
      <c r="K50" s="23">
        <f t="shared" si="2"/>
        <v>9.65</v>
      </c>
      <c r="L50" s="24">
        <f t="shared" si="3"/>
        <v>0</v>
      </c>
      <c r="M50" s="29">
        <f t="shared" si="5"/>
        <v>33.547058792239163</v>
      </c>
    </row>
    <row r="51" spans="1:13" ht="15" customHeight="1" x14ac:dyDescent="0.25">
      <c r="A51" s="20" t="s">
        <v>45</v>
      </c>
      <c r="B51" s="27">
        <v>13</v>
      </c>
      <c r="C51" s="28">
        <v>6.8</v>
      </c>
      <c r="D51" s="23">
        <f t="shared" si="6"/>
        <v>9.9</v>
      </c>
      <c r="E51" s="24">
        <f t="shared" si="7"/>
        <v>0.7741935483870972</v>
      </c>
      <c r="F51" s="29">
        <f t="shared" si="4"/>
        <v>3.3799456486638215</v>
      </c>
      <c r="G51" s="26"/>
      <c r="H51" s="20" t="s">
        <v>229</v>
      </c>
      <c r="I51" s="27">
        <v>9</v>
      </c>
      <c r="J51" s="28">
        <v>7</v>
      </c>
      <c r="K51" s="23">
        <f t="shared" si="2"/>
        <v>8</v>
      </c>
      <c r="L51" s="24">
        <f t="shared" si="3"/>
        <v>0</v>
      </c>
      <c r="M51" s="29">
        <f t="shared" si="5"/>
        <v>33.547058792239163</v>
      </c>
    </row>
    <row r="52" spans="1:13" ht="15" customHeight="1" x14ac:dyDescent="0.25">
      <c r="A52" s="20" t="s">
        <v>46</v>
      </c>
      <c r="B52" s="27">
        <v>13.2</v>
      </c>
      <c r="C52" s="28">
        <v>6</v>
      </c>
      <c r="D52" s="23">
        <f t="shared" si="6"/>
        <v>9.6</v>
      </c>
      <c r="E52" s="24">
        <f t="shared" si="7"/>
        <v>3.3333333333333335</v>
      </c>
      <c r="F52" s="29">
        <f t="shared" si="4"/>
        <v>6.7132789819971546</v>
      </c>
      <c r="G52" s="26"/>
      <c r="H52" s="20" t="s">
        <v>230</v>
      </c>
      <c r="I52" s="27">
        <v>16.5</v>
      </c>
      <c r="J52" s="28">
        <v>2.7</v>
      </c>
      <c r="K52" s="23">
        <f t="shared" si="2"/>
        <v>9.6</v>
      </c>
      <c r="L52" s="24">
        <f t="shared" si="3"/>
        <v>7.4782608695652169</v>
      </c>
      <c r="M52" s="29">
        <f t="shared" si="5"/>
        <v>41.025319661804382</v>
      </c>
    </row>
    <row r="53" spans="1:13" ht="15" customHeight="1" x14ac:dyDescent="0.25">
      <c r="A53" s="20" t="s">
        <v>47</v>
      </c>
      <c r="B53" s="27">
        <v>13.2</v>
      </c>
      <c r="C53" s="28">
        <v>9</v>
      </c>
      <c r="D53" s="23">
        <f t="shared" si="6"/>
        <v>11.1</v>
      </c>
      <c r="E53" s="24">
        <f t="shared" si="7"/>
        <v>0</v>
      </c>
      <c r="F53" s="29">
        <f t="shared" si="4"/>
        <v>6.7132789819971546</v>
      </c>
      <c r="G53" s="26"/>
      <c r="H53" s="20" t="s">
        <v>231</v>
      </c>
      <c r="I53" s="27">
        <v>17</v>
      </c>
      <c r="J53" s="28">
        <v>4.9000000000000004</v>
      </c>
      <c r="K53" s="23">
        <f t="shared" si="2"/>
        <v>10.95</v>
      </c>
      <c r="L53" s="24">
        <f t="shared" si="3"/>
        <v>4.1652892561983474</v>
      </c>
      <c r="M53" s="29">
        <f t="shared" si="5"/>
        <v>45.190608918002731</v>
      </c>
    </row>
    <row r="54" spans="1:13" ht="15" customHeight="1" x14ac:dyDescent="0.25">
      <c r="A54" s="20" t="s">
        <v>48</v>
      </c>
      <c r="B54" s="27">
        <v>18</v>
      </c>
      <c r="C54" s="28">
        <v>11.1</v>
      </c>
      <c r="D54" s="23">
        <f t="shared" si="6"/>
        <v>14.55</v>
      </c>
      <c r="E54" s="24">
        <f t="shared" si="7"/>
        <v>0</v>
      </c>
      <c r="F54" s="29">
        <f t="shared" si="4"/>
        <v>6.7132789819971546</v>
      </c>
      <c r="G54" s="26"/>
      <c r="H54" s="20" t="s">
        <v>232</v>
      </c>
      <c r="I54" s="27">
        <v>18.399999999999999</v>
      </c>
      <c r="J54" s="28">
        <v>7.8</v>
      </c>
      <c r="K54" s="23">
        <f t="shared" si="2"/>
        <v>13.1</v>
      </c>
      <c r="L54" s="24">
        <f t="shared" si="3"/>
        <v>0</v>
      </c>
      <c r="M54" s="29">
        <f t="shared" si="5"/>
        <v>45.190608918002731</v>
      </c>
    </row>
    <row r="55" spans="1:13" ht="15" customHeight="1" x14ac:dyDescent="0.25">
      <c r="A55" s="20" t="s">
        <v>49</v>
      </c>
      <c r="B55" s="27">
        <v>18</v>
      </c>
      <c r="C55" s="28">
        <v>11.4</v>
      </c>
      <c r="D55" s="23">
        <f t="shared" si="6"/>
        <v>14.7</v>
      </c>
      <c r="E55" s="24">
        <f t="shared" si="7"/>
        <v>0</v>
      </c>
      <c r="F55" s="29">
        <f t="shared" si="4"/>
        <v>6.7132789819971546</v>
      </c>
      <c r="G55" s="26"/>
      <c r="H55" s="20" t="s">
        <v>233</v>
      </c>
      <c r="I55" s="27">
        <v>15.5</v>
      </c>
      <c r="J55" s="28">
        <v>12</v>
      </c>
      <c r="K55" s="23">
        <f t="shared" si="2"/>
        <v>13.75</v>
      </c>
      <c r="L55" s="24">
        <f t="shared" si="3"/>
        <v>0</v>
      </c>
      <c r="M55" s="29">
        <f t="shared" si="5"/>
        <v>45.190608918002731</v>
      </c>
    </row>
    <row r="56" spans="1:13" ht="15" customHeight="1" x14ac:dyDescent="0.25">
      <c r="A56" s="20" t="s">
        <v>50</v>
      </c>
      <c r="B56" s="27">
        <v>17.100000000000001</v>
      </c>
      <c r="C56" s="28">
        <v>10</v>
      </c>
      <c r="D56" s="23">
        <f t="shared" si="6"/>
        <v>13.55</v>
      </c>
      <c r="E56" s="24">
        <f t="shared" si="7"/>
        <v>0</v>
      </c>
      <c r="F56" s="29">
        <f t="shared" si="4"/>
        <v>6.7132789819971546</v>
      </c>
      <c r="G56" s="26"/>
      <c r="H56" s="20" t="s">
        <v>234</v>
      </c>
      <c r="I56" s="27">
        <v>15.6</v>
      </c>
      <c r="J56" s="28">
        <v>8.5</v>
      </c>
      <c r="K56" s="23">
        <f t="shared" si="2"/>
        <v>12.05</v>
      </c>
      <c r="L56" s="24">
        <f t="shared" si="3"/>
        <v>0</v>
      </c>
      <c r="M56" s="29">
        <f t="shared" si="5"/>
        <v>45.190608918002731</v>
      </c>
    </row>
    <row r="57" spans="1:13" ht="15" customHeight="1" x14ac:dyDescent="0.25">
      <c r="A57" s="20" t="s">
        <v>51</v>
      </c>
      <c r="B57" s="27">
        <v>16</v>
      </c>
      <c r="C57" s="28">
        <v>7.7</v>
      </c>
      <c r="D57" s="23">
        <f t="shared" si="6"/>
        <v>11.85</v>
      </c>
      <c r="E57" s="24">
        <f t="shared" si="7"/>
        <v>0</v>
      </c>
      <c r="F57" s="29">
        <f t="shared" si="4"/>
        <v>6.7132789819971546</v>
      </c>
      <c r="G57" s="26"/>
      <c r="H57" s="20" t="s">
        <v>235</v>
      </c>
      <c r="I57" s="27">
        <v>14.5</v>
      </c>
      <c r="J57" s="28">
        <v>6.9</v>
      </c>
      <c r="K57" s="23">
        <f t="shared" si="2"/>
        <v>10.7</v>
      </c>
      <c r="L57" s="24">
        <f t="shared" si="3"/>
        <v>0.31578947368420951</v>
      </c>
      <c r="M57" s="29">
        <f t="shared" si="5"/>
        <v>45.506398391686943</v>
      </c>
    </row>
    <row r="58" spans="1:13" ht="15" customHeight="1" x14ac:dyDescent="0.25">
      <c r="A58" s="20" t="s">
        <v>52</v>
      </c>
      <c r="B58" s="27">
        <v>13.7</v>
      </c>
      <c r="C58" s="28">
        <v>11</v>
      </c>
      <c r="D58" s="23">
        <f t="shared" si="6"/>
        <v>12.35</v>
      </c>
      <c r="E58" s="24">
        <f t="shared" si="7"/>
        <v>0</v>
      </c>
      <c r="F58" s="29">
        <f t="shared" si="4"/>
        <v>6.7132789819971546</v>
      </c>
      <c r="G58" s="26"/>
      <c r="H58" s="20" t="s">
        <v>236</v>
      </c>
      <c r="I58" s="27">
        <v>10.3</v>
      </c>
      <c r="J58" s="28">
        <v>7.6</v>
      </c>
      <c r="K58" s="23">
        <f t="shared" si="2"/>
        <v>8.9499999999999993</v>
      </c>
      <c r="L58" s="24">
        <f t="shared" si="3"/>
        <v>0</v>
      </c>
      <c r="M58" s="29">
        <f t="shared" si="5"/>
        <v>45.506398391686943</v>
      </c>
    </row>
    <row r="59" spans="1:13" ht="15" customHeight="1" x14ac:dyDescent="0.25">
      <c r="A59" s="20" t="s">
        <v>53</v>
      </c>
      <c r="B59" s="27">
        <v>10</v>
      </c>
      <c r="C59" s="28">
        <v>6</v>
      </c>
      <c r="D59" s="23">
        <f t="shared" si="6"/>
        <v>8</v>
      </c>
      <c r="E59" s="24">
        <f t="shared" si="7"/>
        <v>6</v>
      </c>
      <c r="F59" s="29">
        <f t="shared" si="4"/>
        <v>12.713278981997155</v>
      </c>
      <c r="G59" s="26"/>
      <c r="H59" s="20" t="s">
        <v>237</v>
      </c>
      <c r="I59" s="27">
        <v>17</v>
      </c>
      <c r="J59" s="28">
        <v>3.8</v>
      </c>
      <c r="K59" s="23">
        <f t="shared" si="2"/>
        <v>10.4</v>
      </c>
      <c r="L59" s="24">
        <f t="shared" si="3"/>
        <v>5.8181818181818183</v>
      </c>
      <c r="M59" s="29">
        <f t="shared" si="5"/>
        <v>51.324580209868763</v>
      </c>
    </row>
    <row r="60" spans="1:13" ht="15" customHeight="1" x14ac:dyDescent="0.25">
      <c r="A60" s="20" t="s">
        <v>54</v>
      </c>
      <c r="B60" s="27">
        <v>13</v>
      </c>
      <c r="C60" s="28">
        <v>2.4</v>
      </c>
      <c r="D60" s="23">
        <f t="shared" si="6"/>
        <v>7.7</v>
      </c>
      <c r="E60" s="24">
        <f t="shared" si="7"/>
        <v>10.415094339622639</v>
      </c>
      <c r="F60" s="29">
        <f t="shared" si="4"/>
        <v>23.128373321619794</v>
      </c>
      <c r="G60" s="26"/>
      <c r="H60" s="20" t="s">
        <v>238</v>
      </c>
      <c r="I60" s="27">
        <v>11.3</v>
      </c>
      <c r="J60" s="28">
        <v>9</v>
      </c>
      <c r="K60" s="23">
        <f t="shared" si="2"/>
        <v>10.15</v>
      </c>
      <c r="L60" s="24">
        <f t="shared" si="3"/>
        <v>0</v>
      </c>
      <c r="M60" s="29">
        <f t="shared" si="5"/>
        <v>51.324580209868763</v>
      </c>
    </row>
    <row r="61" spans="1:13" ht="15" customHeight="1" x14ac:dyDescent="0.25">
      <c r="A61" s="20" t="s">
        <v>55</v>
      </c>
      <c r="B61" s="27">
        <v>13.8</v>
      </c>
      <c r="C61" s="28">
        <v>3</v>
      </c>
      <c r="D61" s="23">
        <f t="shared" si="6"/>
        <v>8.4</v>
      </c>
      <c r="E61" s="24">
        <f t="shared" si="7"/>
        <v>8.8888888888888893</v>
      </c>
      <c r="F61" s="29">
        <f t="shared" si="4"/>
        <v>32.017262210508683</v>
      </c>
      <c r="G61" s="26"/>
      <c r="H61" s="20" t="s">
        <v>239</v>
      </c>
      <c r="I61" s="27">
        <v>16.100000000000001</v>
      </c>
      <c r="J61" s="28">
        <v>8</v>
      </c>
      <c r="K61" s="23">
        <f t="shared" si="2"/>
        <v>12.05</v>
      </c>
      <c r="L61" s="24">
        <f t="shared" si="3"/>
        <v>0</v>
      </c>
      <c r="M61" s="29">
        <f t="shared" si="5"/>
        <v>51.324580209868763</v>
      </c>
    </row>
    <row r="62" spans="1:13" ht="15" customHeight="1" x14ac:dyDescent="0.25">
      <c r="A62" s="20" t="s">
        <v>56</v>
      </c>
      <c r="B62" s="27">
        <v>14.2</v>
      </c>
      <c r="C62" s="28">
        <v>1.6</v>
      </c>
      <c r="D62" s="23">
        <f t="shared" si="6"/>
        <v>7.8999999999999995</v>
      </c>
      <c r="E62" s="24">
        <f t="shared" si="7"/>
        <v>10.285714285714288</v>
      </c>
      <c r="F62" s="29">
        <f t="shared" si="4"/>
        <v>42.302976496222968</v>
      </c>
      <c r="G62" s="26"/>
      <c r="H62" s="20" t="s">
        <v>240</v>
      </c>
      <c r="I62" s="27">
        <v>10.4</v>
      </c>
      <c r="J62" s="28">
        <v>3.9</v>
      </c>
      <c r="K62" s="23">
        <f t="shared" si="2"/>
        <v>7.15</v>
      </c>
      <c r="L62" s="24">
        <f t="shared" si="3"/>
        <v>11.446153846153845</v>
      </c>
      <c r="M62" s="29">
        <f t="shared" si="5"/>
        <v>62.770734056022604</v>
      </c>
    </row>
    <row r="63" spans="1:13" ht="15" customHeight="1" x14ac:dyDescent="0.25">
      <c r="A63" s="20" t="s">
        <v>57</v>
      </c>
      <c r="B63" s="27">
        <v>15.3</v>
      </c>
      <c r="C63" s="28">
        <v>3</v>
      </c>
      <c r="D63" s="23">
        <f t="shared" si="6"/>
        <v>9.15</v>
      </c>
      <c r="E63" s="24">
        <f t="shared" si="7"/>
        <v>7.8048780487804876</v>
      </c>
      <c r="F63" s="29">
        <f t="shared" si="4"/>
        <v>50.107854545003455</v>
      </c>
      <c r="G63" s="26"/>
      <c r="H63" s="20" t="s">
        <v>241</v>
      </c>
      <c r="I63" s="27">
        <v>21.7</v>
      </c>
      <c r="J63" s="28">
        <v>6.2</v>
      </c>
      <c r="K63" s="23">
        <f t="shared" si="2"/>
        <v>13.95</v>
      </c>
      <c r="L63" s="24">
        <f t="shared" si="3"/>
        <v>1.2387096774193547</v>
      </c>
      <c r="M63" s="29">
        <f t="shared" si="5"/>
        <v>64.009443733441955</v>
      </c>
    </row>
    <row r="64" spans="1:13" ht="15" customHeight="1" x14ac:dyDescent="0.25">
      <c r="A64" s="20" t="s">
        <v>58</v>
      </c>
      <c r="B64" s="27">
        <v>18</v>
      </c>
      <c r="C64" s="28">
        <v>3.3</v>
      </c>
      <c r="D64" s="23">
        <f t="shared" si="6"/>
        <v>10.65</v>
      </c>
      <c r="E64" s="24">
        <f t="shared" si="7"/>
        <v>6.0408163265306118</v>
      </c>
      <c r="F64" s="29">
        <f t="shared" si="4"/>
        <v>56.148670871534065</v>
      </c>
      <c r="G64" s="26"/>
      <c r="H64" s="20" t="s">
        <v>242</v>
      </c>
      <c r="I64" s="27">
        <v>24</v>
      </c>
      <c r="J64" s="28">
        <v>9.4</v>
      </c>
      <c r="K64" s="23">
        <f t="shared" si="2"/>
        <v>16.7</v>
      </c>
      <c r="L64" s="24">
        <f t="shared" si="3"/>
        <v>0</v>
      </c>
      <c r="M64" s="29">
        <f t="shared" si="5"/>
        <v>64.009443733441955</v>
      </c>
    </row>
    <row r="65" spans="1:13" ht="15" customHeight="1" x14ac:dyDescent="0.25">
      <c r="A65" s="20" t="s">
        <v>59</v>
      </c>
      <c r="B65" s="27">
        <v>16.399999999999999</v>
      </c>
      <c r="C65" s="28">
        <v>4.5999999999999996</v>
      </c>
      <c r="D65" s="23">
        <f t="shared" si="6"/>
        <v>10.5</v>
      </c>
      <c r="E65" s="24">
        <f t="shared" si="7"/>
        <v>4.8813559322033901</v>
      </c>
      <c r="F65" s="29">
        <f t="shared" ref="F65:F119" si="8">F64+E65</f>
        <v>61.030026803737456</v>
      </c>
      <c r="G65" s="26"/>
      <c r="H65" s="20" t="s">
        <v>243</v>
      </c>
      <c r="I65" s="27">
        <v>17</v>
      </c>
      <c r="J65" s="28">
        <v>11</v>
      </c>
      <c r="K65" s="23">
        <f t="shared" si="2"/>
        <v>14</v>
      </c>
      <c r="L65" s="24">
        <f t="shared" si="3"/>
        <v>0</v>
      </c>
      <c r="M65" s="29">
        <f t="shared" si="5"/>
        <v>64.009443733441955</v>
      </c>
    </row>
    <row r="66" spans="1:13" ht="15" customHeight="1" x14ac:dyDescent="0.25">
      <c r="A66" s="20" t="s">
        <v>60</v>
      </c>
      <c r="B66" s="27">
        <v>15</v>
      </c>
      <c r="C66" s="28">
        <v>3</v>
      </c>
      <c r="D66" s="23">
        <f t="shared" si="6"/>
        <v>9</v>
      </c>
      <c r="E66" s="24">
        <f t="shared" si="7"/>
        <v>8</v>
      </c>
      <c r="F66" s="29">
        <f t="shared" si="8"/>
        <v>69.030026803737456</v>
      </c>
      <c r="G66" s="26"/>
      <c r="H66" s="20" t="s">
        <v>244</v>
      </c>
      <c r="I66" s="27">
        <v>13.9</v>
      </c>
      <c r="J66" s="28">
        <v>6.8</v>
      </c>
      <c r="K66" s="23">
        <f t="shared" si="2"/>
        <v>10.35</v>
      </c>
      <c r="L66" s="24">
        <f t="shared" si="3"/>
        <v>0.67605633802816967</v>
      </c>
      <c r="M66" s="29">
        <f t="shared" si="5"/>
        <v>64.68550007147013</v>
      </c>
    </row>
    <row r="67" spans="1:13" ht="15" customHeight="1" x14ac:dyDescent="0.25">
      <c r="A67" s="20" t="s">
        <v>61</v>
      </c>
      <c r="B67" s="27">
        <v>14.2</v>
      </c>
      <c r="C67" s="28">
        <v>4.8</v>
      </c>
      <c r="D67" s="23">
        <f t="shared" si="6"/>
        <v>9.5</v>
      </c>
      <c r="E67" s="24">
        <f t="shared" si="7"/>
        <v>5.6170212765957448</v>
      </c>
      <c r="F67" s="29">
        <f t="shared" si="8"/>
        <v>74.647048080333207</v>
      </c>
      <c r="G67" s="26"/>
      <c r="H67" s="20" t="s">
        <v>245</v>
      </c>
      <c r="I67" s="27">
        <v>13.4</v>
      </c>
      <c r="J67" s="28">
        <v>5.3</v>
      </c>
      <c r="K67" s="23">
        <f t="shared" si="2"/>
        <v>9.35</v>
      </c>
      <c r="L67" s="24">
        <f t="shared" si="3"/>
        <v>5.0370370370370381</v>
      </c>
      <c r="M67" s="29">
        <f t="shared" si="5"/>
        <v>69.722537108507169</v>
      </c>
    </row>
    <row r="68" spans="1:13" ht="15" customHeight="1" x14ac:dyDescent="0.25">
      <c r="A68" s="20" t="s">
        <v>62</v>
      </c>
      <c r="B68" s="27">
        <v>16.399999999999999</v>
      </c>
      <c r="C68" s="28">
        <v>4</v>
      </c>
      <c r="D68" s="23">
        <f t="shared" si="6"/>
        <v>10.199999999999999</v>
      </c>
      <c r="E68" s="24">
        <f t="shared" si="7"/>
        <v>5.8064516129032269</v>
      </c>
      <c r="F68" s="29">
        <f t="shared" si="8"/>
        <v>80.453499693236438</v>
      </c>
      <c r="G68" s="26"/>
      <c r="H68" s="20" t="s">
        <v>246</v>
      </c>
      <c r="I68" s="27">
        <v>13.1</v>
      </c>
      <c r="J68" s="28">
        <v>2.1</v>
      </c>
      <c r="K68" s="23">
        <f t="shared" si="2"/>
        <v>7.6</v>
      </c>
      <c r="L68" s="24">
        <f t="shared" si="3"/>
        <v>10.690909090909091</v>
      </c>
      <c r="M68" s="29">
        <f t="shared" si="5"/>
        <v>80.413446199416256</v>
      </c>
    </row>
    <row r="69" spans="1:13" ht="15" customHeight="1" x14ac:dyDescent="0.25">
      <c r="A69" s="20" t="s">
        <v>63</v>
      </c>
      <c r="B69" s="27">
        <v>16</v>
      </c>
      <c r="C69" s="28">
        <v>3</v>
      </c>
      <c r="D69" s="23">
        <f t="shared" si="6"/>
        <v>9.5</v>
      </c>
      <c r="E69" s="24">
        <f t="shared" si="7"/>
        <v>7.384615384615385</v>
      </c>
      <c r="F69" s="29">
        <f t="shared" si="8"/>
        <v>87.838115077851825</v>
      </c>
      <c r="G69" s="26"/>
      <c r="H69" s="20" t="s">
        <v>247</v>
      </c>
      <c r="I69" s="27">
        <v>15</v>
      </c>
      <c r="J69" s="28">
        <v>6</v>
      </c>
      <c r="K69" s="23">
        <f t="shared" si="2"/>
        <v>10.5</v>
      </c>
      <c r="L69" s="24">
        <f t="shared" si="3"/>
        <v>2.6666666666666665</v>
      </c>
      <c r="M69" s="29">
        <f t="shared" si="5"/>
        <v>83.080112866082928</v>
      </c>
    </row>
    <row r="70" spans="1:13" ht="15" customHeight="1" x14ac:dyDescent="0.25">
      <c r="A70" s="20" t="s">
        <v>64</v>
      </c>
      <c r="B70" s="27">
        <v>15</v>
      </c>
      <c r="C70" s="28">
        <v>2</v>
      </c>
      <c r="D70" s="23">
        <f t="shared" si="6"/>
        <v>8.5</v>
      </c>
      <c r="E70" s="24">
        <f t="shared" si="7"/>
        <v>9.2307692307692317</v>
      </c>
      <c r="F70" s="29">
        <f t="shared" si="8"/>
        <v>97.068884308621051</v>
      </c>
      <c r="G70" s="26"/>
      <c r="H70" s="20" t="s">
        <v>248</v>
      </c>
      <c r="I70" s="27">
        <v>13</v>
      </c>
      <c r="J70" s="28">
        <v>1.9</v>
      </c>
      <c r="K70" s="23">
        <f t="shared" si="2"/>
        <v>7.45</v>
      </c>
      <c r="L70" s="24">
        <f t="shared" si="3"/>
        <v>11.027027027027025</v>
      </c>
      <c r="M70" s="29">
        <f t="shared" si="5"/>
        <v>94.107139893109945</v>
      </c>
    </row>
    <row r="71" spans="1:13" ht="15" customHeight="1" x14ac:dyDescent="0.25">
      <c r="A71" s="20" t="s">
        <v>65</v>
      </c>
      <c r="B71" s="27">
        <v>13.1</v>
      </c>
      <c r="C71" s="28">
        <v>1.8</v>
      </c>
      <c r="D71" s="23">
        <f t="shared" si="6"/>
        <v>7.45</v>
      </c>
      <c r="E71" s="24">
        <f t="shared" si="7"/>
        <v>11.044247787610619</v>
      </c>
      <c r="F71" s="29">
        <f t="shared" si="8"/>
        <v>108.11313209623167</v>
      </c>
      <c r="G71" s="26"/>
      <c r="H71" s="20" t="s">
        <v>249</v>
      </c>
      <c r="I71" s="27">
        <v>15.2</v>
      </c>
      <c r="J71" s="28">
        <v>0.9</v>
      </c>
      <c r="K71" s="23">
        <f t="shared" si="2"/>
        <v>8.0499999999999989</v>
      </c>
      <c r="L71" s="24">
        <f t="shared" si="3"/>
        <v>10.237762237762238</v>
      </c>
      <c r="M71" s="29">
        <f t="shared" si="5"/>
        <v>104.34490213087219</v>
      </c>
    </row>
    <row r="72" spans="1:13" ht="15" customHeight="1" x14ac:dyDescent="0.25">
      <c r="A72" s="20" t="s">
        <v>66</v>
      </c>
      <c r="B72" s="27">
        <v>13.3</v>
      </c>
      <c r="C72" s="28">
        <v>-2.6</v>
      </c>
      <c r="D72" s="23">
        <f t="shared" si="6"/>
        <v>5.3500000000000005</v>
      </c>
      <c r="E72" s="24">
        <f t="shared" si="7"/>
        <v>14.490566037735848</v>
      </c>
      <c r="F72" s="29">
        <f t="shared" si="8"/>
        <v>122.60369813396751</v>
      </c>
      <c r="G72" s="26"/>
      <c r="H72" s="20" t="s">
        <v>250</v>
      </c>
      <c r="I72" s="27">
        <v>16</v>
      </c>
      <c r="J72" s="28">
        <v>2</v>
      </c>
      <c r="K72" s="23">
        <f t="shared" si="2"/>
        <v>9</v>
      </c>
      <c r="L72" s="24">
        <f t="shared" si="3"/>
        <v>8.5714285714285712</v>
      </c>
      <c r="M72" s="29">
        <f t="shared" si="5"/>
        <v>112.91633070230075</v>
      </c>
    </row>
    <row r="73" spans="1:13" ht="15" customHeight="1" x14ac:dyDescent="0.25">
      <c r="A73" s="20" t="s">
        <v>67</v>
      </c>
      <c r="B73" s="27">
        <v>14.1</v>
      </c>
      <c r="C73" s="28">
        <v>-2.2999999999999998</v>
      </c>
      <c r="D73" s="23">
        <f t="shared" si="6"/>
        <v>5.9</v>
      </c>
      <c r="E73" s="24">
        <f t="shared" si="7"/>
        <v>13.609756097560975</v>
      </c>
      <c r="F73" s="29">
        <f t="shared" si="8"/>
        <v>136.21345423152849</v>
      </c>
      <c r="G73" s="26"/>
      <c r="H73" s="20" t="s">
        <v>251</v>
      </c>
      <c r="I73" s="27">
        <v>8</v>
      </c>
      <c r="J73" s="28">
        <v>3</v>
      </c>
      <c r="K73" s="23">
        <f t="shared" si="2"/>
        <v>5.5</v>
      </c>
      <c r="L73" s="24">
        <f t="shared" si="3"/>
        <v>19.2</v>
      </c>
      <c r="M73" s="29">
        <f t="shared" si="5"/>
        <v>132.11633070230076</v>
      </c>
    </row>
    <row r="74" spans="1:13" ht="15" customHeight="1" x14ac:dyDescent="0.25">
      <c r="A74" s="20" t="s">
        <v>68</v>
      </c>
      <c r="B74" s="27">
        <v>16</v>
      </c>
      <c r="C74" s="28">
        <v>-2.2000000000000002</v>
      </c>
      <c r="D74" s="23">
        <f t="shared" si="6"/>
        <v>6.9</v>
      </c>
      <c r="E74" s="24">
        <f t="shared" ref="E74:E105" si="9">IF(OR(D74&lt;=0,C74&gt;=7),0,IF(B74&lt;7,24,IF(D74&gt;=7,((7-C74)/(D74-C74))*12,IF(D74&lt;7,(((7-D74)/(B74-D74))*12)+12,999))))</f>
        <v>12.131868131868131</v>
      </c>
      <c r="F74" s="29">
        <f t="shared" si="8"/>
        <v>148.34532236339663</v>
      </c>
      <c r="G74" s="26"/>
      <c r="H74" s="20" t="s">
        <v>252</v>
      </c>
      <c r="I74" s="27">
        <v>10.5</v>
      </c>
      <c r="J74" s="28">
        <v>-1.5</v>
      </c>
      <c r="K74" s="23">
        <f t="shared" ref="K74:K137" si="10">IF(AND(I74&lt;&gt;"",J74&lt;&gt;""),(I74+J74)/2,"")</f>
        <v>4.5</v>
      </c>
      <c r="L74" s="24">
        <f t="shared" ref="L74:L137" si="11">IF(OR(K74&lt;=0,J74&gt;=7),0,IF(I74&lt;7,24,IF(K74&gt;=7,((7-J74)/(K74-J74))*12,IF(K74&lt;7,(((7-K74)/(I74-K74))*12)+12,999))))</f>
        <v>17</v>
      </c>
      <c r="M74" s="29">
        <f t="shared" si="5"/>
        <v>149.11633070230076</v>
      </c>
    </row>
    <row r="75" spans="1:13" ht="15" customHeight="1" x14ac:dyDescent="0.25">
      <c r="A75" s="20" t="s">
        <v>69</v>
      </c>
      <c r="B75" s="27">
        <v>15.4</v>
      </c>
      <c r="C75" s="28">
        <v>-1.3</v>
      </c>
      <c r="D75" s="23">
        <f t="shared" si="6"/>
        <v>7.05</v>
      </c>
      <c r="E75" s="24">
        <f t="shared" si="9"/>
        <v>11.928143712574853</v>
      </c>
      <c r="F75" s="29">
        <f t="shared" si="8"/>
        <v>160.2734660759715</v>
      </c>
      <c r="G75" s="26"/>
      <c r="H75" s="20" t="s">
        <v>253</v>
      </c>
      <c r="I75" s="27">
        <v>13</v>
      </c>
      <c r="J75" s="28">
        <v>0</v>
      </c>
      <c r="K75" s="23">
        <f t="shared" si="10"/>
        <v>6.5</v>
      </c>
      <c r="L75" s="24">
        <f t="shared" si="11"/>
        <v>12.923076923076923</v>
      </c>
      <c r="M75" s="29">
        <f t="shared" si="5"/>
        <v>162.03940762537769</v>
      </c>
    </row>
    <row r="76" spans="1:13" ht="15" customHeight="1" x14ac:dyDescent="0.25">
      <c r="A76" s="20" t="s">
        <v>70</v>
      </c>
      <c r="B76" s="27">
        <v>14</v>
      </c>
      <c r="C76" s="28">
        <v>-0.1</v>
      </c>
      <c r="D76" s="23">
        <f t="shared" si="6"/>
        <v>6.95</v>
      </c>
      <c r="E76" s="24">
        <f t="shared" si="9"/>
        <v>12.085106382978724</v>
      </c>
      <c r="F76" s="29">
        <f t="shared" si="8"/>
        <v>172.35857245895022</v>
      </c>
      <c r="G76" s="26"/>
      <c r="H76" s="20" t="s">
        <v>254</v>
      </c>
      <c r="I76" s="27">
        <v>18.2</v>
      </c>
      <c r="J76" s="28">
        <v>11.8</v>
      </c>
      <c r="K76" s="23">
        <f t="shared" si="10"/>
        <v>15</v>
      </c>
      <c r="L76" s="24">
        <f t="shared" si="11"/>
        <v>0</v>
      </c>
      <c r="M76" s="29">
        <f t="shared" ref="M76:M139" si="12">M75+L76</f>
        <v>162.03940762537769</v>
      </c>
    </row>
    <row r="77" spans="1:13" ht="15" customHeight="1" x14ac:dyDescent="0.25">
      <c r="A77" s="20" t="s">
        <v>71</v>
      </c>
      <c r="B77" s="27">
        <v>16.5</v>
      </c>
      <c r="C77" s="28">
        <v>-0.6</v>
      </c>
      <c r="D77" s="23">
        <f t="shared" si="6"/>
        <v>7.95</v>
      </c>
      <c r="E77" s="24">
        <f t="shared" si="9"/>
        <v>10.666666666666664</v>
      </c>
      <c r="F77" s="29">
        <f t="shared" si="8"/>
        <v>183.02523912561688</v>
      </c>
      <c r="G77" s="26"/>
      <c r="H77" s="20" t="s">
        <v>255</v>
      </c>
      <c r="I77" s="27">
        <v>13.2</v>
      </c>
      <c r="J77" s="28">
        <v>4.9000000000000004</v>
      </c>
      <c r="K77" s="23">
        <f t="shared" si="10"/>
        <v>9.0500000000000007</v>
      </c>
      <c r="L77" s="24">
        <f t="shared" si="11"/>
        <v>6.0722891566265043</v>
      </c>
      <c r="M77" s="29">
        <f t="shared" si="12"/>
        <v>168.1116967820042</v>
      </c>
    </row>
    <row r="78" spans="1:13" ht="15" customHeight="1" x14ac:dyDescent="0.25">
      <c r="A78" s="20" t="s">
        <v>72</v>
      </c>
      <c r="B78" s="27">
        <v>21.3</v>
      </c>
      <c r="C78" s="28">
        <v>5.2</v>
      </c>
      <c r="D78" s="23">
        <f t="shared" si="6"/>
        <v>13.25</v>
      </c>
      <c r="E78" s="24">
        <f t="shared" si="9"/>
        <v>2.6832298136645956</v>
      </c>
      <c r="F78" s="29">
        <f t="shared" si="8"/>
        <v>185.70846893928146</v>
      </c>
      <c r="G78" s="26"/>
      <c r="H78" s="20" t="s">
        <v>256</v>
      </c>
      <c r="I78" s="27">
        <v>8.3000000000000007</v>
      </c>
      <c r="J78" s="28">
        <v>5</v>
      </c>
      <c r="K78" s="23">
        <f t="shared" si="10"/>
        <v>6.65</v>
      </c>
      <c r="L78" s="24">
        <f t="shared" si="11"/>
        <v>14.545454545454543</v>
      </c>
      <c r="M78" s="29">
        <f t="shared" si="12"/>
        <v>182.65715132745873</v>
      </c>
    </row>
    <row r="79" spans="1:13" ht="15" customHeight="1" x14ac:dyDescent="0.25">
      <c r="A79" s="20" t="s">
        <v>73</v>
      </c>
      <c r="B79" s="27">
        <v>22.5</v>
      </c>
      <c r="C79" s="28">
        <v>4.5999999999999996</v>
      </c>
      <c r="D79" s="23">
        <f t="shared" si="6"/>
        <v>13.55</v>
      </c>
      <c r="E79" s="24">
        <f t="shared" si="9"/>
        <v>3.2178770949720672</v>
      </c>
      <c r="F79" s="29">
        <f t="shared" si="8"/>
        <v>188.92634603425353</v>
      </c>
      <c r="G79" s="26"/>
      <c r="H79" s="20" t="s">
        <v>257</v>
      </c>
      <c r="I79" s="27">
        <v>6.4</v>
      </c>
      <c r="J79" s="28">
        <v>0</v>
      </c>
      <c r="K79" s="23">
        <f t="shared" si="10"/>
        <v>3.2</v>
      </c>
      <c r="L79" s="24">
        <f t="shared" si="11"/>
        <v>24</v>
      </c>
      <c r="M79" s="29">
        <f t="shared" si="12"/>
        <v>206.65715132745873</v>
      </c>
    </row>
    <row r="80" spans="1:13" ht="15" customHeight="1" x14ac:dyDescent="0.25">
      <c r="A80" s="20" t="s">
        <v>74</v>
      </c>
      <c r="B80" s="27">
        <v>19.3</v>
      </c>
      <c r="C80" s="28">
        <v>10</v>
      </c>
      <c r="D80" s="23">
        <f t="shared" si="6"/>
        <v>14.65</v>
      </c>
      <c r="E80" s="24">
        <f t="shared" si="9"/>
        <v>0</v>
      </c>
      <c r="F80" s="29">
        <f t="shared" si="8"/>
        <v>188.92634603425353</v>
      </c>
      <c r="G80" s="26"/>
      <c r="H80" s="20" t="s">
        <v>258</v>
      </c>
      <c r="I80" s="27">
        <v>8</v>
      </c>
      <c r="J80" s="28">
        <v>-1.1000000000000001</v>
      </c>
      <c r="K80" s="23">
        <f t="shared" si="10"/>
        <v>3.45</v>
      </c>
      <c r="L80" s="24">
        <f t="shared" si="11"/>
        <v>21.362637362637365</v>
      </c>
      <c r="M80" s="29">
        <f t="shared" si="12"/>
        <v>228.01978869009611</v>
      </c>
    </row>
    <row r="81" spans="1:13" ht="15" customHeight="1" x14ac:dyDescent="0.25">
      <c r="A81" s="20" t="s">
        <v>75</v>
      </c>
      <c r="B81" s="27">
        <v>23</v>
      </c>
      <c r="C81" s="28">
        <v>8.1999999999999993</v>
      </c>
      <c r="D81" s="23">
        <f t="shared" si="6"/>
        <v>15.6</v>
      </c>
      <c r="E81" s="24">
        <f t="shared" si="9"/>
        <v>0</v>
      </c>
      <c r="F81" s="29">
        <f t="shared" si="8"/>
        <v>188.92634603425353</v>
      </c>
      <c r="G81" s="26"/>
      <c r="H81" s="20" t="s">
        <v>259</v>
      </c>
      <c r="I81" s="27">
        <v>7.5</v>
      </c>
      <c r="J81" s="28">
        <v>5</v>
      </c>
      <c r="K81" s="23">
        <f t="shared" si="10"/>
        <v>6.25</v>
      </c>
      <c r="L81" s="24">
        <f t="shared" si="11"/>
        <v>19.2</v>
      </c>
      <c r="M81" s="29">
        <f t="shared" si="12"/>
        <v>247.2197886900961</v>
      </c>
    </row>
    <row r="82" spans="1:13" ht="15" customHeight="1" x14ac:dyDescent="0.25">
      <c r="A82" s="20" t="s">
        <v>76</v>
      </c>
      <c r="B82" s="27">
        <v>23.5</v>
      </c>
      <c r="C82" s="28">
        <v>6</v>
      </c>
      <c r="D82" s="23">
        <f t="shared" si="6"/>
        <v>14.75</v>
      </c>
      <c r="E82" s="24">
        <f t="shared" si="9"/>
        <v>1.3714285714285714</v>
      </c>
      <c r="F82" s="29">
        <f t="shared" si="8"/>
        <v>190.29777460568209</v>
      </c>
      <c r="G82" s="26"/>
      <c r="H82" s="20" t="s">
        <v>260</v>
      </c>
      <c r="I82" s="27">
        <v>9</v>
      </c>
      <c r="J82" s="28">
        <v>0</v>
      </c>
      <c r="K82" s="23">
        <f t="shared" si="10"/>
        <v>4.5</v>
      </c>
      <c r="L82" s="24">
        <f t="shared" si="11"/>
        <v>18.666666666666668</v>
      </c>
      <c r="M82" s="29">
        <f t="shared" si="12"/>
        <v>265.88645535676278</v>
      </c>
    </row>
    <row r="83" spans="1:13" ht="15" customHeight="1" x14ac:dyDescent="0.25">
      <c r="A83" s="20" t="s">
        <v>77</v>
      </c>
      <c r="B83" s="27">
        <v>18.399999999999999</v>
      </c>
      <c r="C83" s="28">
        <v>4.2</v>
      </c>
      <c r="D83" s="23">
        <f t="shared" si="6"/>
        <v>11.299999999999999</v>
      </c>
      <c r="E83" s="24">
        <f t="shared" si="9"/>
        <v>4.7323943661971839</v>
      </c>
      <c r="F83" s="29">
        <f t="shared" si="8"/>
        <v>195.03016897187928</v>
      </c>
      <c r="G83" s="26"/>
      <c r="H83" s="20" t="s">
        <v>261</v>
      </c>
      <c r="I83" s="27">
        <v>4.3</v>
      </c>
      <c r="J83" s="28">
        <v>-1</v>
      </c>
      <c r="K83" s="23">
        <f t="shared" si="10"/>
        <v>1.65</v>
      </c>
      <c r="L83" s="24">
        <f t="shared" si="11"/>
        <v>24</v>
      </c>
      <c r="M83" s="29">
        <f t="shared" si="12"/>
        <v>289.88645535676278</v>
      </c>
    </row>
    <row r="84" spans="1:13" ht="15" customHeight="1" x14ac:dyDescent="0.25">
      <c r="A84" s="20" t="s">
        <v>78</v>
      </c>
      <c r="B84" s="27">
        <v>16.2</v>
      </c>
      <c r="C84" s="28">
        <v>3.5</v>
      </c>
      <c r="D84" s="23">
        <f t="shared" si="6"/>
        <v>9.85</v>
      </c>
      <c r="E84" s="24">
        <f t="shared" si="9"/>
        <v>6.6141732283464574</v>
      </c>
      <c r="F84" s="29">
        <f t="shared" si="8"/>
        <v>201.64434220022574</v>
      </c>
      <c r="G84" s="26"/>
      <c r="H84" s="20" t="s">
        <v>262</v>
      </c>
      <c r="I84" s="27">
        <v>5.4</v>
      </c>
      <c r="J84" s="28">
        <v>-2</v>
      </c>
      <c r="K84" s="23">
        <f t="shared" si="10"/>
        <v>1.7000000000000002</v>
      </c>
      <c r="L84" s="24">
        <f t="shared" si="11"/>
        <v>24</v>
      </c>
      <c r="M84" s="29">
        <f t="shared" si="12"/>
        <v>313.88645535676278</v>
      </c>
    </row>
    <row r="85" spans="1:13" ht="15" customHeight="1" x14ac:dyDescent="0.25">
      <c r="A85" s="20" t="s">
        <v>79</v>
      </c>
      <c r="B85" s="27">
        <v>14.6</v>
      </c>
      <c r="C85" s="28">
        <v>3.5</v>
      </c>
      <c r="D85" s="23">
        <f t="shared" si="6"/>
        <v>9.0500000000000007</v>
      </c>
      <c r="E85" s="24">
        <f t="shared" si="9"/>
        <v>7.5675675675675667</v>
      </c>
      <c r="F85" s="29">
        <f t="shared" si="8"/>
        <v>209.21190976779332</v>
      </c>
      <c r="G85" s="26"/>
      <c r="H85" s="20" t="s">
        <v>263</v>
      </c>
      <c r="I85" s="27">
        <v>5</v>
      </c>
      <c r="J85" s="28">
        <v>1</v>
      </c>
      <c r="K85" s="23">
        <f t="shared" si="10"/>
        <v>3</v>
      </c>
      <c r="L85" s="24">
        <f t="shared" si="11"/>
        <v>24</v>
      </c>
      <c r="M85" s="29">
        <f t="shared" si="12"/>
        <v>337.88645535676278</v>
      </c>
    </row>
    <row r="86" spans="1:13" ht="15" customHeight="1" x14ac:dyDescent="0.25">
      <c r="A86" s="20" t="s">
        <v>80</v>
      </c>
      <c r="B86" s="27">
        <v>19.5</v>
      </c>
      <c r="C86" s="28">
        <v>7.2</v>
      </c>
      <c r="D86" s="23">
        <f t="shared" si="6"/>
        <v>13.35</v>
      </c>
      <c r="E86" s="24">
        <f t="shared" si="9"/>
        <v>0</v>
      </c>
      <c r="F86" s="29">
        <f t="shared" si="8"/>
        <v>209.21190976779332</v>
      </c>
      <c r="G86" s="26"/>
      <c r="H86" s="20" t="s">
        <v>264</v>
      </c>
      <c r="I86" s="27">
        <v>5.6</v>
      </c>
      <c r="J86" s="28">
        <v>-0.4</v>
      </c>
      <c r="K86" s="23">
        <f t="shared" si="10"/>
        <v>2.5999999999999996</v>
      </c>
      <c r="L86" s="24">
        <f t="shared" si="11"/>
        <v>24</v>
      </c>
      <c r="M86" s="29">
        <f t="shared" si="12"/>
        <v>361.88645535676278</v>
      </c>
    </row>
    <row r="87" spans="1:13" ht="15" customHeight="1" x14ac:dyDescent="0.25">
      <c r="A87" s="20" t="s">
        <v>81</v>
      </c>
      <c r="B87" s="27">
        <v>20.2</v>
      </c>
      <c r="C87" s="28">
        <v>4</v>
      </c>
      <c r="D87" s="23">
        <f t="shared" ref="D87:D130" si="13">IF(AND(B87&lt;&gt;"",C87&lt;&gt;""),(B87+C87)/2,"")</f>
        <v>12.1</v>
      </c>
      <c r="E87" s="24">
        <f t="shared" si="9"/>
        <v>4.4444444444444446</v>
      </c>
      <c r="F87" s="29">
        <f t="shared" si="8"/>
        <v>213.65635421223777</v>
      </c>
      <c r="G87" s="26"/>
      <c r="H87" s="20" t="s">
        <v>265</v>
      </c>
      <c r="I87" s="27">
        <v>10.1</v>
      </c>
      <c r="J87" s="28">
        <v>2</v>
      </c>
      <c r="K87" s="23">
        <f t="shared" si="10"/>
        <v>6.05</v>
      </c>
      <c r="L87" s="24">
        <f t="shared" si="11"/>
        <v>14.814814814814815</v>
      </c>
      <c r="M87" s="29">
        <f t="shared" si="12"/>
        <v>376.70127017157762</v>
      </c>
    </row>
    <row r="88" spans="1:13" ht="15" customHeight="1" x14ac:dyDescent="0.25">
      <c r="A88" s="20" t="s">
        <v>82</v>
      </c>
      <c r="B88" s="27">
        <v>18.5</v>
      </c>
      <c r="C88" s="28">
        <v>5</v>
      </c>
      <c r="D88" s="23">
        <f t="shared" si="13"/>
        <v>11.75</v>
      </c>
      <c r="E88" s="24">
        <f t="shared" si="9"/>
        <v>3.5555555555555554</v>
      </c>
      <c r="F88" s="29">
        <f t="shared" si="8"/>
        <v>217.21190976779332</v>
      </c>
      <c r="G88" s="26"/>
      <c r="H88" s="20" t="s">
        <v>266</v>
      </c>
      <c r="I88" s="27">
        <v>16.600000000000001</v>
      </c>
      <c r="J88" s="28">
        <v>0.8</v>
      </c>
      <c r="K88" s="23">
        <f t="shared" si="10"/>
        <v>8.7000000000000011</v>
      </c>
      <c r="L88" s="24">
        <f t="shared" si="11"/>
        <v>9.4177215189873404</v>
      </c>
      <c r="M88" s="29">
        <f t="shared" si="12"/>
        <v>386.11899169056494</v>
      </c>
    </row>
    <row r="89" spans="1:13" ht="15" customHeight="1" x14ac:dyDescent="0.25">
      <c r="A89" s="20" t="s">
        <v>83</v>
      </c>
      <c r="B89" s="27">
        <v>18.100000000000001</v>
      </c>
      <c r="C89" s="28">
        <v>3</v>
      </c>
      <c r="D89" s="23">
        <f t="shared" si="13"/>
        <v>10.55</v>
      </c>
      <c r="E89" s="24">
        <f t="shared" si="9"/>
        <v>6.3576158940397338</v>
      </c>
      <c r="F89" s="29">
        <f t="shared" si="8"/>
        <v>223.56952566183304</v>
      </c>
      <c r="G89" s="26"/>
      <c r="H89" s="20" t="s">
        <v>267</v>
      </c>
      <c r="I89" s="27">
        <v>16.100000000000001</v>
      </c>
      <c r="J89" s="28">
        <v>4.9000000000000004</v>
      </c>
      <c r="K89" s="23">
        <f t="shared" si="10"/>
        <v>10.5</v>
      </c>
      <c r="L89" s="24">
        <f t="shared" si="11"/>
        <v>4.4999999999999991</v>
      </c>
      <c r="M89" s="29">
        <f t="shared" si="12"/>
        <v>390.61899169056494</v>
      </c>
    </row>
    <row r="90" spans="1:13" ht="15" customHeight="1" x14ac:dyDescent="0.25">
      <c r="A90" s="20" t="s">
        <v>84</v>
      </c>
      <c r="B90" s="27">
        <v>19</v>
      </c>
      <c r="C90" s="28">
        <v>4.5999999999999996</v>
      </c>
      <c r="D90" s="23">
        <f t="shared" si="13"/>
        <v>11.8</v>
      </c>
      <c r="E90" s="24">
        <f t="shared" si="9"/>
        <v>4</v>
      </c>
      <c r="F90" s="29">
        <f t="shared" si="8"/>
        <v>227.56952566183304</v>
      </c>
      <c r="G90" s="26"/>
      <c r="H90" s="20" t="s">
        <v>268</v>
      </c>
      <c r="I90" s="27">
        <v>17.3</v>
      </c>
      <c r="J90" s="28">
        <v>7.6</v>
      </c>
      <c r="K90" s="23">
        <f t="shared" si="10"/>
        <v>12.45</v>
      </c>
      <c r="L90" s="24">
        <f t="shared" si="11"/>
        <v>0</v>
      </c>
      <c r="M90" s="29">
        <f t="shared" si="12"/>
        <v>390.61899169056494</v>
      </c>
    </row>
    <row r="91" spans="1:13" ht="15" customHeight="1" x14ac:dyDescent="0.25">
      <c r="A91" s="20" t="s">
        <v>85</v>
      </c>
      <c r="B91" s="27">
        <v>13.2</v>
      </c>
      <c r="C91" s="28">
        <v>2.5</v>
      </c>
      <c r="D91" s="23">
        <f t="shared" si="13"/>
        <v>7.85</v>
      </c>
      <c r="E91" s="24">
        <f t="shared" si="9"/>
        <v>10.093457943925234</v>
      </c>
      <c r="F91" s="29">
        <f t="shared" si="8"/>
        <v>237.66298360575828</v>
      </c>
      <c r="G91" s="26"/>
      <c r="H91" s="20" t="s">
        <v>269</v>
      </c>
      <c r="I91" s="27">
        <v>15.6</v>
      </c>
      <c r="J91" s="28">
        <v>4</v>
      </c>
      <c r="K91" s="23">
        <f t="shared" si="10"/>
        <v>9.8000000000000007</v>
      </c>
      <c r="L91" s="24">
        <f t="shared" si="11"/>
        <v>6.206896551724137</v>
      </c>
      <c r="M91" s="29">
        <f t="shared" si="12"/>
        <v>396.82588824228907</v>
      </c>
    </row>
    <row r="92" spans="1:13" ht="15" customHeight="1" x14ac:dyDescent="0.25">
      <c r="A92" s="20" t="s">
        <v>86</v>
      </c>
      <c r="B92" s="27">
        <v>5</v>
      </c>
      <c r="C92" s="28">
        <v>0.6</v>
      </c>
      <c r="D92" s="23">
        <f t="shared" si="13"/>
        <v>2.8</v>
      </c>
      <c r="E92" s="24">
        <f t="shared" si="9"/>
        <v>24</v>
      </c>
      <c r="F92" s="29">
        <f t="shared" si="8"/>
        <v>261.66298360575831</v>
      </c>
      <c r="G92" s="26"/>
      <c r="H92" s="20" t="s">
        <v>270</v>
      </c>
      <c r="I92" s="27">
        <v>14.5</v>
      </c>
      <c r="J92" s="28">
        <v>2.7</v>
      </c>
      <c r="K92" s="23">
        <f t="shared" si="10"/>
        <v>8.6</v>
      </c>
      <c r="L92" s="24">
        <f t="shared" si="11"/>
        <v>8.7457627118644083</v>
      </c>
      <c r="M92" s="29">
        <f t="shared" si="12"/>
        <v>405.57165095415348</v>
      </c>
    </row>
    <row r="93" spans="1:13" ht="15" customHeight="1" x14ac:dyDescent="0.25">
      <c r="A93" s="20" t="s">
        <v>87</v>
      </c>
      <c r="B93" s="27">
        <v>8.1999999999999993</v>
      </c>
      <c r="C93" s="28">
        <v>0</v>
      </c>
      <c r="D93" s="23">
        <f t="shared" si="13"/>
        <v>4.0999999999999996</v>
      </c>
      <c r="E93" s="24">
        <f t="shared" si="9"/>
        <v>20.487804878048784</v>
      </c>
      <c r="F93" s="29">
        <f t="shared" si="8"/>
        <v>282.1507884838071</v>
      </c>
      <c r="G93" s="26"/>
      <c r="H93" s="20" t="s">
        <v>271</v>
      </c>
      <c r="I93" s="27">
        <v>13</v>
      </c>
      <c r="J93" s="28">
        <v>0.3</v>
      </c>
      <c r="K93" s="23">
        <f t="shared" si="10"/>
        <v>6.65</v>
      </c>
      <c r="L93" s="24">
        <f t="shared" si="11"/>
        <v>12.661417322834644</v>
      </c>
      <c r="M93" s="29">
        <f t="shared" si="12"/>
        <v>418.23306827698815</v>
      </c>
    </row>
    <row r="94" spans="1:13" ht="15" customHeight="1" x14ac:dyDescent="0.25">
      <c r="A94" s="20" t="s">
        <v>88</v>
      </c>
      <c r="B94" s="27">
        <v>4.0999999999999996</v>
      </c>
      <c r="C94" s="28">
        <v>2</v>
      </c>
      <c r="D94" s="23">
        <f t="shared" si="13"/>
        <v>3.05</v>
      </c>
      <c r="E94" s="24">
        <f t="shared" si="9"/>
        <v>24</v>
      </c>
      <c r="F94" s="29">
        <f t="shared" si="8"/>
        <v>306.1507884838071</v>
      </c>
      <c r="G94" s="26"/>
      <c r="H94" s="20" t="s">
        <v>272</v>
      </c>
      <c r="I94" s="27">
        <v>13.7</v>
      </c>
      <c r="J94" s="28">
        <v>0</v>
      </c>
      <c r="K94" s="23">
        <f t="shared" si="10"/>
        <v>6.85</v>
      </c>
      <c r="L94" s="24">
        <f t="shared" si="11"/>
        <v>12.262773722627738</v>
      </c>
      <c r="M94" s="29">
        <f t="shared" si="12"/>
        <v>430.49584199961589</v>
      </c>
    </row>
    <row r="95" spans="1:13" ht="15" customHeight="1" x14ac:dyDescent="0.25">
      <c r="A95" s="20" t="s">
        <v>89</v>
      </c>
      <c r="B95" s="27">
        <v>4.4000000000000004</v>
      </c>
      <c r="C95" s="28">
        <v>1.9</v>
      </c>
      <c r="D95" s="23">
        <f t="shared" si="13"/>
        <v>3.1500000000000004</v>
      </c>
      <c r="E95" s="24">
        <f t="shared" si="9"/>
        <v>24</v>
      </c>
      <c r="F95" s="29">
        <f t="shared" si="8"/>
        <v>330.1507884838071</v>
      </c>
      <c r="G95" s="26"/>
      <c r="H95" s="20" t="s">
        <v>273</v>
      </c>
      <c r="I95" s="27">
        <v>10.6</v>
      </c>
      <c r="J95" s="28">
        <v>3.2</v>
      </c>
      <c r="K95" s="23">
        <f t="shared" si="10"/>
        <v>6.9</v>
      </c>
      <c r="L95" s="24">
        <f t="shared" si="11"/>
        <v>12.324324324324323</v>
      </c>
      <c r="M95" s="29">
        <f t="shared" si="12"/>
        <v>442.82016632394021</v>
      </c>
    </row>
    <row r="96" spans="1:13" ht="15" customHeight="1" x14ac:dyDescent="0.25">
      <c r="A96" s="20" t="s">
        <v>90</v>
      </c>
      <c r="B96" s="27">
        <v>3.6</v>
      </c>
      <c r="C96" s="28">
        <v>0.8</v>
      </c>
      <c r="D96" s="23">
        <f t="shared" si="13"/>
        <v>2.2000000000000002</v>
      </c>
      <c r="E96" s="24">
        <f t="shared" si="9"/>
        <v>24</v>
      </c>
      <c r="F96" s="29">
        <f t="shared" si="8"/>
        <v>354.1507884838071</v>
      </c>
      <c r="G96" s="26"/>
      <c r="H96" s="20" t="s">
        <v>274</v>
      </c>
      <c r="I96" s="27">
        <v>9</v>
      </c>
      <c r="J96" s="28">
        <v>1.7</v>
      </c>
      <c r="K96" s="23">
        <f t="shared" si="10"/>
        <v>5.35</v>
      </c>
      <c r="L96" s="24">
        <f t="shared" si="11"/>
        <v>17.424657534246577</v>
      </c>
      <c r="M96" s="29">
        <f t="shared" si="12"/>
        <v>460.24482385818681</v>
      </c>
    </row>
    <row r="97" spans="1:13" ht="15" customHeight="1" x14ac:dyDescent="0.25">
      <c r="A97" s="20" t="s">
        <v>91</v>
      </c>
      <c r="B97" s="27">
        <v>4</v>
      </c>
      <c r="C97" s="28">
        <v>0</v>
      </c>
      <c r="D97" s="23">
        <f t="shared" si="13"/>
        <v>2</v>
      </c>
      <c r="E97" s="24">
        <f t="shared" si="9"/>
        <v>24</v>
      </c>
      <c r="F97" s="29">
        <f t="shared" si="8"/>
        <v>378.1507884838071</v>
      </c>
      <c r="G97" s="26"/>
      <c r="H97" s="20" t="s">
        <v>275</v>
      </c>
      <c r="I97" s="27">
        <v>8.1999999999999993</v>
      </c>
      <c r="J97" s="28">
        <v>5.6</v>
      </c>
      <c r="K97" s="23">
        <f t="shared" si="10"/>
        <v>6.8999999999999995</v>
      </c>
      <c r="L97" s="24">
        <f t="shared" si="11"/>
        <v>12.923076923076929</v>
      </c>
      <c r="M97" s="29">
        <f t="shared" si="12"/>
        <v>473.16790078126371</v>
      </c>
    </row>
    <row r="98" spans="1:13" ht="15" customHeight="1" x14ac:dyDescent="0.25">
      <c r="A98" s="20" t="s">
        <v>92</v>
      </c>
      <c r="B98" s="27">
        <v>2.4</v>
      </c>
      <c r="C98" s="28">
        <v>0</v>
      </c>
      <c r="D98" s="23">
        <f t="shared" si="13"/>
        <v>1.2</v>
      </c>
      <c r="E98" s="24">
        <f t="shared" si="9"/>
        <v>24</v>
      </c>
      <c r="F98" s="29">
        <f t="shared" si="8"/>
        <v>402.1507884838071</v>
      </c>
      <c r="G98" s="26"/>
      <c r="H98" s="20" t="s">
        <v>276</v>
      </c>
      <c r="I98" s="27">
        <v>6</v>
      </c>
      <c r="J98" s="28">
        <v>-1</v>
      </c>
      <c r="K98" s="23">
        <f t="shared" si="10"/>
        <v>2.5</v>
      </c>
      <c r="L98" s="24">
        <f t="shared" si="11"/>
        <v>24</v>
      </c>
      <c r="M98" s="29">
        <f t="shared" si="12"/>
        <v>497.16790078126371</v>
      </c>
    </row>
    <row r="99" spans="1:13" ht="15" customHeight="1" x14ac:dyDescent="0.25">
      <c r="A99" s="20" t="s">
        <v>93</v>
      </c>
      <c r="B99" s="27">
        <v>9</v>
      </c>
      <c r="C99" s="28">
        <v>1</v>
      </c>
      <c r="D99" s="23">
        <f t="shared" si="13"/>
        <v>5</v>
      </c>
      <c r="E99" s="24">
        <f t="shared" si="9"/>
        <v>18</v>
      </c>
      <c r="F99" s="29">
        <f t="shared" si="8"/>
        <v>420.1507884838071</v>
      </c>
      <c r="G99" s="26"/>
      <c r="H99" s="20" t="s">
        <v>277</v>
      </c>
      <c r="I99" s="27">
        <v>3.5</v>
      </c>
      <c r="J99" s="28">
        <v>-3</v>
      </c>
      <c r="K99" s="23">
        <f t="shared" si="10"/>
        <v>0.25</v>
      </c>
      <c r="L99" s="24">
        <f t="shared" si="11"/>
        <v>24</v>
      </c>
      <c r="M99" s="29">
        <f t="shared" si="12"/>
        <v>521.16790078126371</v>
      </c>
    </row>
    <row r="100" spans="1:13" ht="15" customHeight="1" x14ac:dyDescent="0.25">
      <c r="A100" s="20" t="s">
        <v>94</v>
      </c>
      <c r="B100" s="27">
        <v>12.2</v>
      </c>
      <c r="C100" s="28">
        <v>2.8</v>
      </c>
      <c r="D100" s="23">
        <f t="shared" si="13"/>
        <v>7.5</v>
      </c>
      <c r="E100" s="24">
        <f t="shared" si="9"/>
        <v>10.723404255319149</v>
      </c>
      <c r="F100" s="29">
        <f t="shared" si="8"/>
        <v>430.87419273912627</v>
      </c>
      <c r="G100" s="26"/>
      <c r="H100" s="20" t="s">
        <v>278</v>
      </c>
      <c r="I100" s="27">
        <v>3.7</v>
      </c>
      <c r="J100" s="28">
        <v>-5</v>
      </c>
      <c r="K100" s="23">
        <f t="shared" si="10"/>
        <v>-0.64999999999999991</v>
      </c>
      <c r="L100" s="24">
        <f t="shared" si="11"/>
        <v>0</v>
      </c>
      <c r="M100" s="29">
        <f t="shared" si="12"/>
        <v>521.16790078126371</v>
      </c>
    </row>
    <row r="101" spans="1:13" ht="15" customHeight="1" x14ac:dyDescent="0.25">
      <c r="A101" s="20" t="s">
        <v>95</v>
      </c>
      <c r="B101" s="27">
        <v>15.1</v>
      </c>
      <c r="C101" s="28">
        <v>4.7</v>
      </c>
      <c r="D101" s="23">
        <f t="shared" si="13"/>
        <v>9.9</v>
      </c>
      <c r="E101" s="24">
        <f t="shared" si="9"/>
        <v>5.3076923076923066</v>
      </c>
      <c r="F101" s="29">
        <f t="shared" si="8"/>
        <v>436.18188504681859</v>
      </c>
      <c r="G101" s="26"/>
      <c r="H101" s="20" t="s">
        <v>279</v>
      </c>
      <c r="I101" s="27">
        <v>7.3</v>
      </c>
      <c r="J101" s="28">
        <v>-1.3</v>
      </c>
      <c r="K101" s="23">
        <f t="shared" si="10"/>
        <v>3</v>
      </c>
      <c r="L101" s="24">
        <f t="shared" si="11"/>
        <v>23.162790697674417</v>
      </c>
      <c r="M101" s="29">
        <f t="shared" si="12"/>
        <v>544.33069147893809</v>
      </c>
    </row>
    <row r="102" spans="1:13" ht="15" customHeight="1" x14ac:dyDescent="0.25">
      <c r="A102" s="20" t="s">
        <v>96</v>
      </c>
      <c r="B102" s="27">
        <v>13.2</v>
      </c>
      <c r="C102" s="28">
        <v>5.6</v>
      </c>
      <c r="D102" s="23">
        <f t="shared" si="13"/>
        <v>9.3999999999999986</v>
      </c>
      <c r="E102" s="24">
        <f t="shared" si="9"/>
        <v>4.4210526315789496</v>
      </c>
      <c r="F102" s="29">
        <f t="shared" si="8"/>
        <v>440.60293767839755</v>
      </c>
      <c r="G102" s="26"/>
      <c r="H102" s="20" t="s">
        <v>280</v>
      </c>
      <c r="I102" s="27">
        <v>7.2</v>
      </c>
      <c r="J102" s="28">
        <v>-1.2</v>
      </c>
      <c r="K102" s="23">
        <f t="shared" si="10"/>
        <v>3</v>
      </c>
      <c r="L102" s="24">
        <f t="shared" si="11"/>
        <v>23.428571428571427</v>
      </c>
      <c r="M102" s="29">
        <f t="shared" si="12"/>
        <v>567.75926290750954</v>
      </c>
    </row>
    <row r="103" spans="1:13" ht="15" customHeight="1" x14ac:dyDescent="0.25">
      <c r="A103" s="20" t="s">
        <v>97</v>
      </c>
      <c r="B103" s="27">
        <v>14.7</v>
      </c>
      <c r="C103" s="28">
        <v>0</v>
      </c>
      <c r="D103" s="23">
        <f t="shared" si="13"/>
        <v>7.35</v>
      </c>
      <c r="E103" s="24">
        <f t="shared" si="9"/>
        <v>11.428571428571429</v>
      </c>
      <c r="F103" s="29">
        <f t="shared" si="8"/>
        <v>452.031509106969</v>
      </c>
      <c r="G103" s="26"/>
      <c r="H103" s="20" t="s">
        <v>281</v>
      </c>
      <c r="I103" s="27">
        <v>5.5</v>
      </c>
      <c r="J103" s="28">
        <v>-4</v>
      </c>
      <c r="K103" s="23">
        <f t="shared" si="10"/>
        <v>0.75</v>
      </c>
      <c r="L103" s="24">
        <f t="shared" si="11"/>
        <v>24</v>
      </c>
      <c r="M103" s="29">
        <f t="shared" si="12"/>
        <v>591.75926290750954</v>
      </c>
    </row>
    <row r="104" spans="1:13" ht="15" customHeight="1" x14ac:dyDescent="0.25">
      <c r="A104" s="20" t="s">
        <v>98</v>
      </c>
      <c r="B104" s="27">
        <v>7.4</v>
      </c>
      <c r="C104" s="28">
        <v>0.8</v>
      </c>
      <c r="D104" s="23">
        <f t="shared" si="13"/>
        <v>4.1000000000000005</v>
      </c>
      <c r="E104" s="24">
        <f t="shared" si="9"/>
        <v>22.545454545454543</v>
      </c>
      <c r="F104" s="29">
        <f t="shared" si="8"/>
        <v>474.57696365242356</v>
      </c>
      <c r="G104" s="26"/>
      <c r="H104" s="20" t="s">
        <v>282</v>
      </c>
      <c r="I104" s="27">
        <v>5.3</v>
      </c>
      <c r="J104" s="28">
        <v>-6.6</v>
      </c>
      <c r="K104" s="23">
        <f t="shared" si="10"/>
        <v>-0.64999999999999991</v>
      </c>
      <c r="L104" s="24">
        <f t="shared" si="11"/>
        <v>0</v>
      </c>
      <c r="M104" s="29">
        <f t="shared" si="12"/>
        <v>591.75926290750954</v>
      </c>
    </row>
    <row r="105" spans="1:13" ht="15" customHeight="1" x14ac:dyDescent="0.25">
      <c r="A105" s="20" t="s">
        <v>99</v>
      </c>
      <c r="B105" s="27">
        <v>7.1</v>
      </c>
      <c r="C105" s="28">
        <v>4.9000000000000004</v>
      </c>
      <c r="D105" s="23">
        <f t="shared" si="13"/>
        <v>6</v>
      </c>
      <c r="E105" s="24">
        <f t="shared" si="9"/>
        <v>22.909090909090914</v>
      </c>
      <c r="F105" s="29">
        <f t="shared" si="8"/>
        <v>497.48605456151449</v>
      </c>
      <c r="G105" s="26"/>
      <c r="H105" s="20" t="s">
        <v>283</v>
      </c>
      <c r="I105" s="27">
        <v>4.3</v>
      </c>
      <c r="J105" s="28">
        <v>-6</v>
      </c>
      <c r="K105" s="23">
        <f t="shared" si="10"/>
        <v>-0.85000000000000009</v>
      </c>
      <c r="L105" s="24">
        <f t="shared" si="11"/>
        <v>0</v>
      </c>
      <c r="M105" s="29">
        <f t="shared" si="12"/>
        <v>591.75926290750954</v>
      </c>
    </row>
    <row r="106" spans="1:13" ht="15" customHeight="1" x14ac:dyDescent="0.25">
      <c r="A106" s="20" t="s">
        <v>100</v>
      </c>
      <c r="B106" s="27">
        <v>5</v>
      </c>
      <c r="C106" s="28">
        <v>3</v>
      </c>
      <c r="D106" s="23">
        <f t="shared" si="13"/>
        <v>4</v>
      </c>
      <c r="E106" s="24">
        <f t="shared" ref="E106:E130" si="14">IF(OR(D106&lt;=0,C106&gt;=7),0,IF(B106&lt;7,24,IF(D106&gt;=7,((7-C106)/(D106-C106))*12,IF(D106&lt;7,(((7-D106)/(B106-D106))*12)+12,999))))</f>
        <v>24</v>
      </c>
      <c r="F106" s="29">
        <f t="shared" si="8"/>
        <v>521.48605456151449</v>
      </c>
      <c r="G106" s="26"/>
      <c r="H106" s="20" t="s">
        <v>284</v>
      </c>
      <c r="I106" s="27">
        <v>5.3</v>
      </c>
      <c r="J106" s="28">
        <v>-4.3</v>
      </c>
      <c r="K106" s="23">
        <f t="shared" si="10"/>
        <v>0.5</v>
      </c>
      <c r="L106" s="24">
        <f t="shared" si="11"/>
        <v>24</v>
      </c>
      <c r="M106" s="29">
        <f t="shared" si="12"/>
        <v>615.75926290750954</v>
      </c>
    </row>
    <row r="107" spans="1:13" ht="15" customHeight="1" x14ac:dyDescent="0.25">
      <c r="A107" s="20" t="s">
        <v>101</v>
      </c>
      <c r="B107" s="27">
        <v>4</v>
      </c>
      <c r="C107" s="28">
        <v>1.7</v>
      </c>
      <c r="D107" s="23">
        <f t="shared" si="13"/>
        <v>2.85</v>
      </c>
      <c r="E107" s="24">
        <f t="shared" si="14"/>
        <v>24</v>
      </c>
      <c r="F107" s="29">
        <f t="shared" si="8"/>
        <v>545.48605456151449</v>
      </c>
      <c r="G107" s="26"/>
      <c r="H107" s="20" t="s">
        <v>285</v>
      </c>
      <c r="I107" s="27">
        <v>4</v>
      </c>
      <c r="J107" s="28">
        <v>-5.5</v>
      </c>
      <c r="K107" s="23">
        <f t="shared" si="10"/>
        <v>-0.75</v>
      </c>
      <c r="L107" s="24">
        <f t="shared" si="11"/>
        <v>0</v>
      </c>
      <c r="M107" s="29">
        <f t="shared" si="12"/>
        <v>615.75926290750954</v>
      </c>
    </row>
    <row r="108" spans="1:13" ht="15" customHeight="1" x14ac:dyDescent="0.25">
      <c r="A108" s="20" t="s">
        <v>102</v>
      </c>
      <c r="B108" s="27">
        <v>4.4000000000000004</v>
      </c>
      <c r="C108" s="28">
        <v>2.6</v>
      </c>
      <c r="D108" s="23">
        <f t="shared" si="13"/>
        <v>3.5</v>
      </c>
      <c r="E108" s="24">
        <f t="shared" si="14"/>
        <v>24</v>
      </c>
      <c r="F108" s="29">
        <f t="shared" si="8"/>
        <v>569.48605456151449</v>
      </c>
      <c r="G108" s="26"/>
      <c r="H108" s="20" t="s">
        <v>286</v>
      </c>
      <c r="I108" s="27">
        <v>-2</v>
      </c>
      <c r="J108" s="28">
        <v>-5</v>
      </c>
      <c r="K108" s="23">
        <f t="shared" si="10"/>
        <v>-3.5</v>
      </c>
      <c r="L108" s="24">
        <f t="shared" si="11"/>
        <v>0</v>
      </c>
      <c r="M108" s="29">
        <f t="shared" si="12"/>
        <v>615.75926290750954</v>
      </c>
    </row>
    <row r="109" spans="1:13" ht="15" customHeight="1" x14ac:dyDescent="0.25">
      <c r="A109" s="20" t="s">
        <v>103</v>
      </c>
      <c r="B109" s="27">
        <v>4</v>
      </c>
      <c r="C109" s="28">
        <v>2.9</v>
      </c>
      <c r="D109" s="23">
        <f t="shared" si="13"/>
        <v>3.45</v>
      </c>
      <c r="E109" s="24">
        <f t="shared" si="14"/>
        <v>24</v>
      </c>
      <c r="F109" s="29">
        <f t="shared" si="8"/>
        <v>593.48605456151449</v>
      </c>
      <c r="G109" s="26"/>
      <c r="H109" s="20" t="s">
        <v>287</v>
      </c>
      <c r="I109" s="27">
        <v>6.3</v>
      </c>
      <c r="J109" s="28">
        <v>-4</v>
      </c>
      <c r="K109" s="23">
        <f t="shared" si="10"/>
        <v>1.1499999999999999</v>
      </c>
      <c r="L109" s="24">
        <f t="shared" si="11"/>
        <v>24</v>
      </c>
      <c r="M109" s="29">
        <f t="shared" si="12"/>
        <v>639.75926290750954</v>
      </c>
    </row>
    <row r="110" spans="1:13" ht="15" customHeight="1" x14ac:dyDescent="0.25">
      <c r="A110" s="20" t="s">
        <v>104</v>
      </c>
      <c r="B110" s="27">
        <v>6.2</v>
      </c>
      <c r="C110" s="28">
        <v>3.4</v>
      </c>
      <c r="D110" s="23">
        <f t="shared" si="13"/>
        <v>4.8</v>
      </c>
      <c r="E110" s="24">
        <f t="shared" si="14"/>
        <v>24</v>
      </c>
      <c r="F110" s="29">
        <f t="shared" si="8"/>
        <v>617.48605456151449</v>
      </c>
      <c r="G110" s="26"/>
      <c r="H110" s="20" t="s">
        <v>288</v>
      </c>
      <c r="I110" s="27">
        <v>11</v>
      </c>
      <c r="J110" s="28">
        <v>-4.0999999999999996</v>
      </c>
      <c r="K110" s="23">
        <f t="shared" si="10"/>
        <v>3.45</v>
      </c>
      <c r="L110" s="24">
        <f t="shared" si="11"/>
        <v>17.642384105960264</v>
      </c>
      <c r="M110" s="29">
        <f t="shared" si="12"/>
        <v>657.40164701346976</v>
      </c>
    </row>
    <row r="111" spans="1:13" ht="15" customHeight="1" x14ac:dyDescent="0.25">
      <c r="A111" s="20" t="s">
        <v>105</v>
      </c>
      <c r="B111" s="27">
        <v>6.3</v>
      </c>
      <c r="C111" s="28">
        <v>-0.1</v>
      </c>
      <c r="D111" s="23">
        <f t="shared" si="13"/>
        <v>3.1</v>
      </c>
      <c r="E111" s="24">
        <f t="shared" si="14"/>
        <v>24</v>
      </c>
      <c r="F111" s="29">
        <f t="shared" si="8"/>
        <v>641.48605456151449</v>
      </c>
      <c r="G111" s="26"/>
      <c r="H111" s="20" t="s">
        <v>289</v>
      </c>
      <c r="I111" s="27">
        <v>10</v>
      </c>
      <c r="J111" s="28">
        <v>-3.1</v>
      </c>
      <c r="K111" s="23">
        <f t="shared" si="10"/>
        <v>3.45</v>
      </c>
      <c r="L111" s="24">
        <f t="shared" si="11"/>
        <v>18.503816793893129</v>
      </c>
      <c r="M111" s="29">
        <f t="shared" si="12"/>
        <v>675.90546380736293</v>
      </c>
    </row>
    <row r="112" spans="1:13" ht="15" customHeight="1" x14ac:dyDescent="0.25">
      <c r="A112" s="20" t="s">
        <v>106</v>
      </c>
      <c r="B112" s="27">
        <v>0.3</v>
      </c>
      <c r="C112" s="28">
        <v>-2</v>
      </c>
      <c r="D112" s="23">
        <f t="shared" si="13"/>
        <v>-0.85</v>
      </c>
      <c r="E112" s="24">
        <f t="shared" si="14"/>
        <v>0</v>
      </c>
      <c r="F112" s="29">
        <f t="shared" si="8"/>
        <v>641.48605456151449</v>
      </c>
      <c r="G112" s="26"/>
      <c r="H112" s="20" t="s">
        <v>290</v>
      </c>
      <c r="I112" s="27">
        <v>9</v>
      </c>
      <c r="J112" s="28">
        <v>-1</v>
      </c>
      <c r="K112" s="23">
        <f t="shared" si="10"/>
        <v>4</v>
      </c>
      <c r="L112" s="24">
        <f t="shared" si="11"/>
        <v>19.2</v>
      </c>
      <c r="M112" s="29">
        <f t="shared" si="12"/>
        <v>695.10546380736298</v>
      </c>
    </row>
    <row r="113" spans="1:13" ht="15" customHeight="1" x14ac:dyDescent="0.25">
      <c r="A113" s="20" t="s">
        <v>107</v>
      </c>
      <c r="B113" s="27">
        <v>4</v>
      </c>
      <c r="C113" s="28">
        <v>-2</v>
      </c>
      <c r="D113" s="23">
        <f t="shared" ref="D113:D121" si="15">IF(AND(B113&lt;&gt;"",C113&lt;&gt;""),(B113+C113)/2,"")</f>
        <v>1</v>
      </c>
      <c r="E113" s="24">
        <f t="shared" si="14"/>
        <v>24</v>
      </c>
      <c r="F113" s="29">
        <f t="shared" si="8"/>
        <v>665.48605456151449</v>
      </c>
      <c r="G113" s="26"/>
      <c r="H113" s="20" t="s">
        <v>291</v>
      </c>
      <c r="I113" s="27">
        <v>2.2999999999999998</v>
      </c>
      <c r="J113" s="28">
        <v>-7</v>
      </c>
      <c r="K113" s="23">
        <f t="shared" si="10"/>
        <v>-2.35</v>
      </c>
      <c r="L113" s="24">
        <f t="shared" si="11"/>
        <v>0</v>
      </c>
      <c r="M113" s="29">
        <f t="shared" si="12"/>
        <v>695.10546380736298</v>
      </c>
    </row>
    <row r="114" spans="1:13" ht="15" customHeight="1" x14ac:dyDescent="0.25">
      <c r="A114" s="20" t="s">
        <v>108</v>
      </c>
      <c r="B114" s="27">
        <v>6.7</v>
      </c>
      <c r="C114" s="28">
        <v>-2</v>
      </c>
      <c r="D114" s="23">
        <f t="shared" si="15"/>
        <v>2.35</v>
      </c>
      <c r="E114" s="24">
        <f t="shared" si="14"/>
        <v>24</v>
      </c>
      <c r="F114" s="29">
        <f t="shared" si="8"/>
        <v>689.48605456151449</v>
      </c>
      <c r="G114" s="26"/>
      <c r="H114" s="20" t="s">
        <v>292</v>
      </c>
      <c r="I114" s="27">
        <v>2.4</v>
      </c>
      <c r="J114" s="28">
        <v>-6.7</v>
      </c>
      <c r="K114" s="23">
        <f t="shared" si="10"/>
        <v>-2.1500000000000004</v>
      </c>
      <c r="L114" s="24">
        <f t="shared" si="11"/>
        <v>0</v>
      </c>
      <c r="M114" s="29">
        <f t="shared" si="12"/>
        <v>695.10546380736298</v>
      </c>
    </row>
    <row r="115" spans="1:13" ht="15" customHeight="1" x14ac:dyDescent="0.25">
      <c r="A115" s="20" t="s">
        <v>109</v>
      </c>
      <c r="B115" s="27">
        <v>1</v>
      </c>
      <c r="C115" s="28">
        <v>-1</v>
      </c>
      <c r="D115" s="23">
        <f t="shared" si="15"/>
        <v>0</v>
      </c>
      <c r="E115" s="24">
        <f t="shared" si="14"/>
        <v>0</v>
      </c>
      <c r="F115" s="29">
        <f t="shared" si="8"/>
        <v>689.48605456151449</v>
      </c>
      <c r="G115" s="26"/>
      <c r="H115" s="20" t="s">
        <v>293</v>
      </c>
      <c r="I115" s="27">
        <v>3.1</v>
      </c>
      <c r="J115" s="28">
        <v>-5</v>
      </c>
      <c r="K115" s="23">
        <f t="shared" si="10"/>
        <v>-0.95</v>
      </c>
      <c r="L115" s="24">
        <f t="shared" si="11"/>
        <v>0</v>
      </c>
      <c r="M115" s="29">
        <f t="shared" si="12"/>
        <v>695.10546380736298</v>
      </c>
    </row>
    <row r="116" spans="1:13" ht="15" customHeight="1" x14ac:dyDescent="0.25">
      <c r="A116" s="20" t="s">
        <v>110</v>
      </c>
      <c r="B116" s="27">
        <v>3.3</v>
      </c>
      <c r="C116" s="28">
        <v>0.4</v>
      </c>
      <c r="D116" s="23">
        <f t="shared" si="15"/>
        <v>1.8499999999999999</v>
      </c>
      <c r="E116" s="24">
        <f t="shared" si="14"/>
        <v>24</v>
      </c>
      <c r="F116" s="29">
        <f t="shared" si="8"/>
        <v>713.48605456151449</v>
      </c>
      <c r="G116" s="26"/>
      <c r="H116" s="20" t="s">
        <v>294</v>
      </c>
      <c r="I116" s="27">
        <v>1.1000000000000001</v>
      </c>
      <c r="J116" s="28">
        <v>-4.9000000000000004</v>
      </c>
      <c r="K116" s="23">
        <f t="shared" si="10"/>
        <v>-1.9000000000000001</v>
      </c>
      <c r="L116" s="24">
        <f t="shared" si="11"/>
        <v>0</v>
      </c>
      <c r="M116" s="29">
        <f t="shared" si="12"/>
        <v>695.10546380736298</v>
      </c>
    </row>
    <row r="117" spans="1:13" ht="15" customHeight="1" x14ac:dyDescent="0.25">
      <c r="A117" s="20" t="s">
        <v>111</v>
      </c>
      <c r="B117" s="27">
        <v>3</v>
      </c>
      <c r="C117" s="28">
        <v>1.8</v>
      </c>
      <c r="D117" s="23">
        <f t="shared" si="15"/>
        <v>2.4</v>
      </c>
      <c r="E117" s="24">
        <f t="shared" si="14"/>
        <v>24</v>
      </c>
      <c r="F117" s="29">
        <f t="shared" si="8"/>
        <v>737.48605456151449</v>
      </c>
      <c r="G117" s="26"/>
      <c r="H117" s="20" t="s">
        <v>295</v>
      </c>
      <c r="I117" s="27">
        <v>-1.7</v>
      </c>
      <c r="J117" s="28">
        <v>-4.0999999999999996</v>
      </c>
      <c r="K117" s="23">
        <f t="shared" si="10"/>
        <v>-2.9</v>
      </c>
      <c r="L117" s="24">
        <f t="shared" si="11"/>
        <v>0</v>
      </c>
      <c r="M117" s="29">
        <f t="shared" si="12"/>
        <v>695.10546380736298</v>
      </c>
    </row>
    <row r="118" spans="1:13" ht="15" customHeight="1" x14ac:dyDescent="0.25">
      <c r="A118" s="20" t="s">
        <v>112</v>
      </c>
      <c r="B118" s="27">
        <v>5.5</v>
      </c>
      <c r="C118" s="28">
        <v>1</v>
      </c>
      <c r="D118" s="23">
        <f t="shared" si="15"/>
        <v>3.25</v>
      </c>
      <c r="E118" s="24">
        <f t="shared" si="14"/>
        <v>24</v>
      </c>
      <c r="F118" s="29">
        <f t="shared" si="8"/>
        <v>761.48605456151449</v>
      </c>
      <c r="G118" s="26"/>
      <c r="H118" s="20" t="s">
        <v>296</v>
      </c>
      <c r="I118" s="27">
        <v>-1.7</v>
      </c>
      <c r="J118" s="28">
        <v>-4.2</v>
      </c>
      <c r="K118" s="23">
        <f t="shared" si="10"/>
        <v>-2.95</v>
      </c>
      <c r="L118" s="24">
        <f t="shared" si="11"/>
        <v>0</v>
      </c>
      <c r="M118" s="29">
        <f t="shared" si="12"/>
        <v>695.10546380736298</v>
      </c>
    </row>
    <row r="119" spans="1:13" ht="15" customHeight="1" x14ac:dyDescent="0.25">
      <c r="A119" s="20" t="s">
        <v>113</v>
      </c>
      <c r="B119" s="27">
        <v>6.1</v>
      </c>
      <c r="C119" s="28">
        <v>1.7</v>
      </c>
      <c r="D119" s="23">
        <f t="shared" si="15"/>
        <v>3.9</v>
      </c>
      <c r="E119" s="24">
        <f t="shared" si="14"/>
        <v>24</v>
      </c>
      <c r="F119" s="29">
        <f t="shared" si="8"/>
        <v>785.48605456151449</v>
      </c>
      <c r="G119" s="26"/>
      <c r="H119" s="20" t="s">
        <v>297</v>
      </c>
      <c r="I119" s="27">
        <v>-3</v>
      </c>
      <c r="J119" s="28">
        <v>-4</v>
      </c>
      <c r="K119" s="23">
        <f t="shared" si="10"/>
        <v>-3.5</v>
      </c>
      <c r="L119" s="24">
        <f t="shared" si="11"/>
        <v>0</v>
      </c>
      <c r="M119" s="29">
        <f t="shared" si="12"/>
        <v>695.10546380736298</v>
      </c>
    </row>
    <row r="120" spans="1:13" ht="15" customHeight="1" x14ac:dyDescent="0.25">
      <c r="A120" s="20" t="s">
        <v>114</v>
      </c>
      <c r="B120" s="27">
        <v>4.4000000000000004</v>
      </c>
      <c r="C120" s="28">
        <v>4</v>
      </c>
      <c r="D120" s="23">
        <f t="shared" si="15"/>
        <v>4.2</v>
      </c>
      <c r="E120" s="24">
        <f t="shared" si="14"/>
        <v>24</v>
      </c>
      <c r="F120" s="29">
        <f t="shared" ref="F120:F130" si="16">F119+E120</f>
        <v>809.48605456151449</v>
      </c>
      <c r="G120" s="26"/>
      <c r="H120" s="20" t="s">
        <v>298</v>
      </c>
      <c r="I120" s="27">
        <v>-1.9</v>
      </c>
      <c r="J120" s="28">
        <v>-4</v>
      </c>
      <c r="K120" s="23">
        <f t="shared" si="10"/>
        <v>-2.95</v>
      </c>
      <c r="L120" s="24">
        <f t="shared" si="11"/>
        <v>0</v>
      </c>
      <c r="M120" s="29">
        <f t="shared" si="12"/>
        <v>695.10546380736298</v>
      </c>
    </row>
    <row r="121" spans="1:13" ht="15" customHeight="1" x14ac:dyDescent="0.25">
      <c r="A121" s="20" t="s">
        <v>115</v>
      </c>
      <c r="B121" s="27">
        <v>5.0999999999999996</v>
      </c>
      <c r="C121" s="28">
        <v>2</v>
      </c>
      <c r="D121" s="23">
        <f t="shared" si="15"/>
        <v>3.55</v>
      </c>
      <c r="E121" s="24">
        <f t="shared" si="14"/>
        <v>24</v>
      </c>
      <c r="F121" s="29">
        <f t="shared" si="16"/>
        <v>833.48605456151449</v>
      </c>
      <c r="G121" s="26"/>
      <c r="H121" s="20" t="s">
        <v>299</v>
      </c>
      <c r="I121" s="27">
        <v>-0.5</v>
      </c>
      <c r="J121" s="28">
        <v>-3</v>
      </c>
      <c r="K121" s="23">
        <f t="shared" si="10"/>
        <v>-1.75</v>
      </c>
      <c r="L121" s="24">
        <f t="shared" si="11"/>
        <v>0</v>
      </c>
      <c r="M121" s="29">
        <f t="shared" si="12"/>
        <v>695.10546380736298</v>
      </c>
    </row>
    <row r="122" spans="1:13" ht="15" customHeight="1" x14ac:dyDescent="0.25">
      <c r="A122" s="20" t="s">
        <v>116</v>
      </c>
      <c r="B122" s="27">
        <v>14.4</v>
      </c>
      <c r="C122" s="28">
        <v>0</v>
      </c>
      <c r="D122" s="23">
        <f t="shared" si="13"/>
        <v>7.2</v>
      </c>
      <c r="E122" s="24">
        <f t="shared" si="14"/>
        <v>11.666666666666666</v>
      </c>
      <c r="F122" s="29">
        <f t="shared" si="16"/>
        <v>845.15272122818112</v>
      </c>
      <c r="G122" s="26"/>
      <c r="H122" s="20" t="s">
        <v>300</v>
      </c>
      <c r="I122" s="27">
        <v>-1</v>
      </c>
      <c r="J122" s="28">
        <v>-3</v>
      </c>
      <c r="K122" s="23">
        <f t="shared" si="10"/>
        <v>-2</v>
      </c>
      <c r="L122" s="24">
        <f t="shared" si="11"/>
        <v>0</v>
      </c>
      <c r="M122" s="29">
        <f t="shared" si="12"/>
        <v>695.10546380736298</v>
      </c>
    </row>
    <row r="123" spans="1:13" ht="15" customHeight="1" x14ac:dyDescent="0.25">
      <c r="A123" s="20" t="s">
        <v>117</v>
      </c>
      <c r="B123" s="27">
        <v>14</v>
      </c>
      <c r="C123" s="28">
        <v>0</v>
      </c>
      <c r="D123" s="23">
        <f t="shared" si="13"/>
        <v>7</v>
      </c>
      <c r="E123" s="24">
        <f t="shared" si="14"/>
        <v>12</v>
      </c>
      <c r="F123" s="29">
        <f t="shared" si="16"/>
        <v>857.15272122818112</v>
      </c>
      <c r="G123" s="26"/>
      <c r="H123" s="20" t="s">
        <v>301</v>
      </c>
      <c r="I123" s="27">
        <v>-1.6</v>
      </c>
      <c r="J123" s="28">
        <v>-3.1</v>
      </c>
      <c r="K123" s="23">
        <f t="shared" si="10"/>
        <v>-2.35</v>
      </c>
      <c r="L123" s="24">
        <f t="shared" si="11"/>
        <v>0</v>
      </c>
      <c r="M123" s="29">
        <f t="shared" si="12"/>
        <v>695.10546380736298</v>
      </c>
    </row>
    <row r="124" spans="1:13" ht="15" customHeight="1" x14ac:dyDescent="0.25">
      <c r="A124" s="20" t="s">
        <v>118</v>
      </c>
      <c r="B124" s="27">
        <v>13.2</v>
      </c>
      <c r="C124" s="28">
        <v>1</v>
      </c>
      <c r="D124" s="23">
        <f t="shared" si="13"/>
        <v>7.1</v>
      </c>
      <c r="E124" s="24">
        <f t="shared" si="14"/>
        <v>11.803278688524591</v>
      </c>
      <c r="F124" s="29">
        <f t="shared" si="16"/>
        <v>868.95599991670576</v>
      </c>
      <c r="G124" s="26"/>
      <c r="H124" s="20" t="s">
        <v>302</v>
      </c>
      <c r="I124" s="27">
        <v>0</v>
      </c>
      <c r="J124" s="28">
        <v>-2.4</v>
      </c>
      <c r="K124" s="23">
        <f t="shared" si="10"/>
        <v>-1.2</v>
      </c>
      <c r="L124" s="24">
        <f t="shared" si="11"/>
        <v>0</v>
      </c>
      <c r="M124" s="29">
        <f t="shared" si="12"/>
        <v>695.10546380736298</v>
      </c>
    </row>
    <row r="125" spans="1:13" ht="15" customHeight="1" x14ac:dyDescent="0.25">
      <c r="A125" s="20" t="s">
        <v>119</v>
      </c>
      <c r="B125" s="27">
        <v>4.3</v>
      </c>
      <c r="C125" s="28">
        <v>1</v>
      </c>
      <c r="D125" s="23">
        <f t="shared" si="13"/>
        <v>2.65</v>
      </c>
      <c r="E125" s="24">
        <f t="shared" si="14"/>
        <v>24</v>
      </c>
      <c r="F125" s="29">
        <f t="shared" si="16"/>
        <v>892.95599991670576</v>
      </c>
      <c r="G125" s="26"/>
      <c r="H125" s="20" t="s">
        <v>303</v>
      </c>
      <c r="I125" s="27">
        <v>2.2999999999999998</v>
      </c>
      <c r="J125" s="28">
        <v>-1.6</v>
      </c>
      <c r="K125" s="23">
        <f t="shared" si="10"/>
        <v>0.34999999999999987</v>
      </c>
      <c r="L125" s="24">
        <f t="shared" si="11"/>
        <v>24</v>
      </c>
      <c r="M125" s="29">
        <f t="shared" si="12"/>
        <v>719.10546380736298</v>
      </c>
    </row>
    <row r="126" spans="1:13" ht="15" customHeight="1" x14ac:dyDescent="0.25">
      <c r="A126" s="20" t="s">
        <v>120</v>
      </c>
      <c r="B126" s="27">
        <v>8.1</v>
      </c>
      <c r="C126" s="28">
        <v>0</v>
      </c>
      <c r="D126" s="23">
        <f t="shared" si="13"/>
        <v>4.05</v>
      </c>
      <c r="E126" s="24">
        <f t="shared" si="14"/>
        <v>20.74074074074074</v>
      </c>
      <c r="F126" s="29">
        <f t="shared" si="16"/>
        <v>913.69674065744653</v>
      </c>
      <c r="G126" s="26"/>
      <c r="H126" s="20" t="s">
        <v>304</v>
      </c>
      <c r="I126" s="27">
        <v>11</v>
      </c>
      <c r="J126" s="28">
        <v>0.7</v>
      </c>
      <c r="K126" s="23">
        <f t="shared" si="10"/>
        <v>5.85</v>
      </c>
      <c r="L126" s="24">
        <f t="shared" si="11"/>
        <v>14.679611650485437</v>
      </c>
      <c r="M126" s="29">
        <f t="shared" si="12"/>
        <v>733.78507545784839</v>
      </c>
    </row>
    <row r="127" spans="1:13" ht="15" customHeight="1" x14ac:dyDescent="0.25">
      <c r="A127" s="20" t="s">
        <v>121</v>
      </c>
      <c r="B127" s="27">
        <v>4</v>
      </c>
      <c r="C127" s="28">
        <v>-1</v>
      </c>
      <c r="D127" s="23">
        <f t="shared" si="13"/>
        <v>1.5</v>
      </c>
      <c r="E127" s="24">
        <f t="shared" si="14"/>
        <v>24</v>
      </c>
      <c r="F127" s="29">
        <f t="shared" si="16"/>
        <v>937.69674065744653</v>
      </c>
      <c r="G127" s="26"/>
      <c r="H127" s="20" t="s">
        <v>305</v>
      </c>
      <c r="I127" s="27">
        <v>9.1</v>
      </c>
      <c r="J127" s="28">
        <v>1.7</v>
      </c>
      <c r="K127" s="23">
        <f t="shared" si="10"/>
        <v>5.3999999999999995</v>
      </c>
      <c r="L127" s="24">
        <f t="shared" si="11"/>
        <v>17.189189189189193</v>
      </c>
      <c r="M127" s="29">
        <f t="shared" si="12"/>
        <v>750.97426464703756</v>
      </c>
    </row>
    <row r="128" spans="1:13" ht="15" customHeight="1" x14ac:dyDescent="0.25">
      <c r="A128" s="20" t="s">
        <v>122</v>
      </c>
      <c r="B128" s="27">
        <v>2</v>
      </c>
      <c r="C128" s="28">
        <v>-2</v>
      </c>
      <c r="D128" s="23">
        <f t="shared" si="13"/>
        <v>0</v>
      </c>
      <c r="E128" s="24">
        <f t="shared" si="14"/>
        <v>0</v>
      </c>
      <c r="F128" s="29">
        <f t="shared" si="16"/>
        <v>937.69674065744653</v>
      </c>
      <c r="G128" s="26"/>
      <c r="H128" s="20" t="s">
        <v>306</v>
      </c>
      <c r="I128" s="27">
        <v>6.1</v>
      </c>
      <c r="J128" s="28">
        <v>-3</v>
      </c>
      <c r="K128" s="23">
        <f t="shared" si="10"/>
        <v>1.5499999999999998</v>
      </c>
      <c r="L128" s="24">
        <f t="shared" si="11"/>
        <v>24</v>
      </c>
      <c r="M128" s="29">
        <f t="shared" si="12"/>
        <v>774.97426464703756</v>
      </c>
    </row>
    <row r="129" spans="1:13" ht="15" customHeight="1" x14ac:dyDescent="0.25">
      <c r="A129" s="20" t="s">
        <v>123</v>
      </c>
      <c r="B129" s="27">
        <v>3</v>
      </c>
      <c r="C129" s="28">
        <v>-0.5</v>
      </c>
      <c r="D129" s="23">
        <f t="shared" si="13"/>
        <v>1.25</v>
      </c>
      <c r="E129" s="24">
        <f t="shared" si="14"/>
        <v>24</v>
      </c>
      <c r="F129" s="29">
        <f t="shared" si="16"/>
        <v>961.69674065744653</v>
      </c>
      <c r="G129" s="26"/>
      <c r="H129" s="20" t="s">
        <v>307</v>
      </c>
      <c r="I129" s="27">
        <v>5</v>
      </c>
      <c r="J129" s="28">
        <v>-4</v>
      </c>
      <c r="K129" s="23">
        <f t="shared" si="10"/>
        <v>0.5</v>
      </c>
      <c r="L129" s="24">
        <f t="shared" si="11"/>
        <v>24</v>
      </c>
      <c r="M129" s="29">
        <f t="shared" si="12"/>
        <v>798.97426464703756</v>
      </c>
    </row>
    <row r="130" spans="1:13" ht="15" customHeight="1" x14ac:dyDescent="0.25">
      <c r="A130" s="20" t="s">
        <v>124</v>
      </c>
      <c r="B130" s="27">
        <v>4</v>
      </c>
      <c r="C130" s="28">
        <v>-1</v>
      </c>
      <c r="D130" s="23">
        <f t="shared" si="13"/>
        <v>1.5</v>
      </c>
      <c r="E130" s="24">
        <f t="shared" si="14"/>
        <v>24</v>
      </c>
      <c r="F130" s="29">
        <f t="shared" si="16"/>
        <v>985.69674065744653</v>
      </c>
      <c r="G130" s="26"/>
      <c r="H130" s="20" t="s">
        <v>308</v>
      </c>
      <c r="I130" s="27">
        <v>2.2000000000000002</v>
      </c>
      <c r="J130" s="28">
        <v>-7.5</v>
      </c>
      <c r="K130" s="23">
        <f t="shared" si="10"/>
        <v>-2.65</v>
      </c>
      <c r="L130" s="24">
        <f t="shared" si="11"/>
        <v>0</v>
      </c>
      <c r="M130" s="29">
        <f t="shared" si="12"/>
        <v>798.97426464703756</v>
      </c>
    </row>
    <row r="131" spans="1:13" ht="15" customHeight="1" x14ac:dyDescent="0.25">
      <c r="A131" s="20" t="s">
        <v>125</v>
      </c>
      <c r="B131" s="27">
        <v>0</v>
      </c>
      <c r="C131" s="28">
        <v>0</v>
      </c>
      <c r="D131" s="23">
        <f t="shared" ref="D131" si="17">IF(AND(B131&lt;&gt;"",C131&lt;&gt;""),(B131+C131)/2,"")</f>
        <v>0</v>
      </c>
      <c r="E131" s="24">
        <f t="shared" ref="E131" si="18">IF(OR(D131&lt;=0,C131&gt;=7),0,IF(B131&lt;7,24,IF(D131&gt;=7,((7-C131)/(D131-C131))*12,IF(D131&lt;7,(((7-D131)/(B131-D131))*12)+12,999))))</f>
        <v>0</v>
      </c>
      <c r="F131" s="29">
        <f t="shared" ref="F131" si="19">F130+E131</f>
        <v>985.69674065744653</v>
      </c>
      <c r="G131" s="26"/>
      <c r="H131" s="20" t="s">
        <v>309</v>
      </c>
      <c r="I131" s="27">
        <v>0</v>
      </c>
      <c r="J131" s="28">
        <v>0</v>
      </c>
      <c r="K131" s="23">
        <f t="shared" si="10"/>
        <v>0</v>
      </c>
      <c r="L131" s="24">
        <f t="shared" si="11"/>
        <v>0</v>
      </c>
      <c r="M131" s="29">
        <f t="shared" si="12"/>
        <v>798.97426464703756</v>
      </c>
    </row>
    <row r="132" spans="1:13" ht="15" customHeight="1" x14ac:dyDescent="0.25">
      <c r="A132" s="20" t="s">
        <v>126</v>
      </c>
      <c r="B132" s="27">
        <v>-1</v>
      </c>
      <c r="C132" s="28">
        <v>-7.5</v>
      </c>
      <c r="D132" s="23">
        <f t="shared" ref="D132:D162" si="20">IF(AND(B132&lt;&gt;"",C132&lt;&gt;""),(B132+C132)/2,"")</f>
        <v>-4.25</v>
      </c>
      <c r="E132" s="24">
        <f t="shared" ref="E132" si="21">IF(OR(D132&lt;=0,C132&gt;=7),0,IF(B132&lt;7,24,IF(D132&gt;=7,((7-C132)/(D132-C132))*12,IF(D132&lt;7,(((7-D132)/(B132-D132))*12)+12,999))))</f>
        <v>0</v>
      </c>
      <c r="F132" s="29">
        <f t="shared" ref="F132" si="22">F131+E132</f>
        <v>985.69674065744653</v>
      </c>
      <c r="G132" s="26"/>
      <c r="H132" s="20" t="s">
        <v>189</v>
      </c>
      <c r="I132" s="27">
        <v>5</v>
      </c>
      <c r="J132" s="28">
        <v>-8</v>
      </c>
      <c r="K132" s="23">
        <f t="shared" si="10"/>
        <v>-1.5</v>
      </c>
      <c r="L132" s="24">
        <f t="shared" si="11"/>
        <v>0</v>
      </c>
      <c r="M132" s="29">
        <f t="shared" si="12"/>
        <v>798.97426464703756</v>
      </c>
    </row>
    <row r="133" spans="1:13" ht="15" customHeight="1" x14ac:dyDescent="0.25">
      <c r="A133" s="20" t="s">
        <v>127</v>
      </c>
      <c r="B133" s="27">
        <v>-0.8</v>
      </c>
      <c r="C133" s="28">
        <v>-4</v>
      </c>
      <c r="D133" s="23">
        <f t="shared" si="20"/>
        <v>-2.4</v>
      </c>
      <c r="E133" s="24">
        <f t="shared" ref="E133:E162" si="23">IF(OR(D133&lt;=0,C133&gt;=7),0,IF(B133&lt;7,24,IF(D133&gt;=7,((7-C133)/(D133-C133))*12,IF(D133&lt;7,(((7-D133)/(B133-D133))*12)+12,999))))</f>
        <v>0</v>
      </c>
      <c r="F133" s="29">
        <f t="shared" ref="F133:F162" si="24">F132+E133</f>
        <v>985.69674065744653</v>
      </c>
      <c r="G133" s="26"/>
      <c r="H133" s="20" t="s">
        <v>310</v>
      </c>
      <c r="I133" s="27">
        <v>8.1</v>
      </c>
      <c r="J133" s="28">
        <v>-7.5</v>
      </c>
      <c r="K133" s="23">
        <f t="shared" si="10"/>
        <v>0.29999999999999982</v>
      </c>
      <c r="L133" s="24">
        <f t="shared" si="11"/>
        <v>22.307692307692307</v>
      </c>
      <c r="M133" s="29">
        <f t="shared" si="12"/>
        <v>821.28195695472982</v>
      </c>
    </row>
    <row r="134" spans="1:13" ht="15" customHeight="1" x14ac:dyDescent="0.25">
      <c r="A134" s="20" t="s">
        <v>128</v>
      </c>
      <c r="B134" s="27">
        <v>-3.9</v>
      </c>
      <c r="C134" s="28">
        <v>-10</v>
      </c>
      <c r="D134" s="23">
        <f t="shared" si="20"/>
        <v>-6.95</v>
      </c>
      <c r="E134" s="24">
        <f t="shared" si="23"/>
        <v>0</v>
      </c>
      <c r="F134" s="29">
        <f t="shared" si="24"/>
        <v>985.69674065744653</v>
      </c>
      <c r="G134" s="26"/>
      <c r="H134" s="20" t="s">
        <v>311</v>
      </c>
      <c r="I134" s="27">
        <v>3.5</v>
      </c>
      <c r="J134" s="28">
        <v>-6</v>
      </c>
      <c r="K134" s="23">
        <f t="shared" si="10"/>
        <v>-1.25</v>
      </c>
      <c r="L134" s="24">
        <f t="shared" si="11"/>
        <v>0</v>
      </c>
      <c r="M134" s="29">
        <f t="shared" si="12"/>
        <v>821.28195695472982</v>
      </c>
    </row>
    <row r="135" spans="1:13" ht="15" customHeight="1" x14ac:dyDescent="0.25">
      <c r="A135" s="20" t="s">
        <v>129</v>
      </c>
      <c r="B135" s="27">
        <v>-6</v>
      </c>
      <c r="C135" s="28">
        <v>-12</v>
      </c>
      <c r="D135" s="23">
        <f t="shared" si="20"/>
        <v>-9</v>
      </c>
      <c r="E135" s="24">
        <f t="shared" si="23"/>
        <v>0</v>
      </c>
      <c r="F135" s="29">
        <f t="shared" si="24"/>
        <v>985.69674065744653</v>
      </c>
      <c r="G135" s="26"/>
      <c r="H135" s="20" t="s">
        <v>312</v>
      </c>
      <c r="I135" s="27">
        <v>0</v>
      </c>
      <c r="J135" s="28">
        <v>-8.3000000000000007</v>
      </c>
      <c r="K135" s="23">
        <f t="shared" si="10"/>
        <v>-4.1500000000000004</v>
      </c>
      <c r="L135" s="24">
        <f t="shared" si="11"/>
        <v>0</v>
      </c>
      <c r="M135" s="29">
        <f t="shared" si="12"/>
        <v>821.28195695472982</v>
      </c>
    </row>
    <row r="136" spans="1:13" ht="15" customHeight="1" x14ac:dyDescent="0.25">
      <c r="A136" s="20" t="s">
        <v>130</v>
      </c>
      <c r="B136" s="27">
        <v>-1</v>
      </c>
      <c r="C136" s="28">
        <v>-6.5</v>
      </c>
      <c r="D136" s="23">
        <f t="shared" si="20"/>
        <v>-3.75</v>
      </c>
      <c r="E136" s="24">
        <f t="shared" si="23"/>
        <v>0</v>
      </c>
      <c r="F136" s="29">
        <f t="shared" si="24"/>
        <v>985.69674065744653</v>
      </c>
      <c r="G136" s="26"/>
      <c r="H136" s="20" t="s">
        <v>313</v>
      </c>
      <c r="I136" s="27">
        <v>1</v>
      </c>
      <c r="J136" s="28">
        <v>-5</v>
      </c>
      <c r="K136" s="23">
        <f t="shared" si="10"/>
        <v>-2</v>
      </c>
      <c r="L136" s="24">
        <f t="shared" si="11"/>
        <v>0</v>
      </c>
      <c r="M136" s="29">
        <f t="shared" si="12"/>
        <v>821.28195695472982</v>
      </c>
    </row>
    <row r="137" spans="1:13" ht="15" customHeight="1" x14ac:dyDescent="0.25">
      <c r="A137" s="20" t="s">
        <v>131</v>
      </c>
      <c r="B137" s="27">
        <v>1.5</v>
      </c>
      <c r="C137" s="28">
        <v>-1.4</v>
      </c>
      <c r="D137" s="23">
        <f t="shared" si="20"/>
        <v>5.0000000000000044E-2</v>
      </c>
      <c r="E137" s="24">
        <f t="shared" si="23"/>
        <v>24</v>
      </c>
      <c r="F137" s="29">
        <f t="shared" si="24"/>
        <v>1009.6967406574465</v>
      </c>
      <c r="G137" s="26"/>
      <c r="H137" s="20" t="s">
        <v>314</v>
      </c>
      <c r="I137" s="27">
        <v>-4.5999999999999996</v>
      </c>
      <c r="J137" s="28">
        <v>-14</v>
      </c>
      <c r="K137" s="23">
        <f t="shared" si="10"/>
        <v>-9.3000000000000007</v>
      </c>
      <c r="L137" s="24">
        <f t="shared" si="11"/>
        <v>0</v>
      </c>
      <c r="M137" s="29">
        <f t="shared" si="12"/>
        <v>821.28195695472982</v>
      </c>
    </row>
    <row r="138" spans="1:13" ht="15" customHeight="1" x14ac:dyDescent="0.25">
      <c r="A138" s="20" t="s">
        <v>132</v>
      </c>
      <c r="B138" s="27">
        <v>1.2</v>
      </c>
      <c r="C138" s="28">
        <v>-6</v>
      </c>
      <c r="D138" s="23">
        <f t="shared" si="20"/>
        <v>-2.4</v>
      </c>
      <c r="E138" s="24">
        <f t="shared" si="23"/>
        <v>0</v>
      </c>
      <c r="F138" s="29">
        <f t="shared" si="24"/>
        <v>1009.6967406574465</v>
      </c>
      <c r="G138" s="26"/>
      <c r="H138" s="20" t="s">
        <v>315</v>
      </c>
      <c r="I138" s="27">
        <v>-8</v>
      </c>
      <c r="J138" s="28">
        <v>-18</v>
      </c>
      <c r="K138" s="23">
        <f t="shared" ref="K138:K191" si="25">IF(AND(I138&lt;&gt;"",J138&lt;&gt;""),(I138+J138)/2,"")</f>
        <v>-13</v>
      </c>
      <c r="L138" s="24">
        <f t="shared" ref="L138:L188" si="26">IF(OR(K138&lt;=0,J138&gt;=7),0,IF(I138&lt;7,24,IF(K138&gt;=7,((7-J138)/(K138-J138))*12,IF(K138&lt;7,(((7-K138)/(I138-K138))*12)+12,999))))</f>
        <v>0</v>
      </c>
      <c r="M138" s="29">
        <f t="shared" si="12"/>
        <v>821.28195695472982</v>
      </c>
    </row>
    <row r="139" spans="1:13" ht="15" customHeight="1" x14ac:dyDescent="0.25">
      <c r="A139" s="20" t="s">
        <v>133</v>
      </c>
      <c r="B139" s="27">
        <v>3</v>
      </c>
      <c r="C139" s="28">
        <v>-8</v>
      </c>
      <c r="D139" s="23">
        <f t="shared" si="20"/>
        <v>-2.5</v>
      </c>
      <c r="E139" s="24">
        <f t="shared" si="23"/>
        <v>0</v>
      </c>
      <c r="F139" s="29">
        <f t="shared" si="24"/>
        <v>1009.6967406574465</v>
      </c>
      <c r="G139" s="26"/>
      <c r="H139" s="20" t="s">
        <v>316</v>
      </c>
      <c r="I139" s="27">
        <v>-5</v>
      </c>
      <c r="J139" s="28">
        <v>-21</v>
      </c>
      <c r="K139" s="23">
        <f t="shared" si="25"/>
        <v>-13</v>
      </c>
      <c r="L139" s="24">
        <f t="shared" si="26"/>
        <v>0</v>
      </c>
      <c r="M139" s="29">
        <f t="shared" si="12"/>
        <v>821.28195695472982</v>
      </c>
    </row>
    <row r="140" spans="1:13" ht="15" customHeight="1" x14ac:dyDescent="0.25">
      <c r="A140" s="20" t="s">
        <v>134</v>
      </c>
      <c r="B140" s="27">
        <v>5.7</v>
      </c>
      <c r="C140" s="28">
        <v>1</v>
      </c>
      <c r="D140" s="23">
        <f t="shared" si="20"/>
        <v>3.35</v>
      </c>
      <c r="E140" s="24">
        <f t="shared" si="23"/>
        <v>24</v>
      </c>
      <c r="F140" s="29">
        <f t="shared" si="24"/>
        <v>1033.6967406574465</v>
      </c>
      <c r="G140" s="26"/>
      <c r="H140" s="20" t="s">
        <v>317</v>
      </c>
      <c r="I140" s="27">
        <v>-5</v>
      </c>
      <c r="J140" s="28">
        <v>-16.100000000000001</v>
      </c>
      <c r="K140" s="23">
        <f t="shared" si="25"/>
        <v>-10.55</v>
      </c>
      <c r="L140" s="24">
        <f t="shared" si="26"/>
        <v>0</v>
      </c>
      <c r="M140" s="29">
        <f t="shared" ref="M140:M188" si="27">M139+L140</f>
        <v>821.28195695472982</v>
      </c>
    </row>
    <row r="141" spans="1:13" ht="15" customHeight="1" x14ac:dyDescent="0.25">
      <c r="A141" s="20" t="s">
        <v>135</v>
      </c>
      <c r="B141" s="27">
        <v>5</v>
      </c>
      <c r="C141" s="28">
        <v>2</v>
      </c>
      <c r="D141" s="23">
        <f t="shared" si="20"/>
        <v>3.5</v>
      </c>
      <c r="E141" s="24">
        <f t="shared" si="23"/>
        <v>24</v>
      </c>
      <c r="F141" s="29">
        <f t="shared" si="24"/>
        <v>1057.6967406574465</v>
      </c>
      <c r="G141" s="26"/>
      <c r="H141" s="20" t="s">
        <v>318</v>
      </c>
      <c r="I141" s="27">
        <v>-9</v>
      </c>
      <c r="J141" s="28">
        <v>-17</v>
      </c>
      <c r="K141" s="23">
        <f t="shared" si="25"/>
        <v>-13</v>
      </c>
      <c r="L141" s="24">
        <f t="shared" si="26"/>
        <v>0</v>
      </c>
      <c r="M141" s="29">
        <f t="shared" si="27"/>
        <v>821.28195695472982</v>
      </c>
    </row>
    <row r="142" spans="1:13" ht="15" customHeight="1" x14ac:dyDescent="0.25">
      <c r="A142" s="20" t="s">
        <v>136</v>
      </c>
      <c r="B142" s="27">
        <v>16</v>
      </c>
      <c r="C142" s="28">
        <v>1.8</v>
      </c>
      <c r="D142" s="23">
        <f t="shared" si="20"/>
        <v>8.9</v>
      </c>
      <c r="E142" s="24">
        <f t="shared" si="23"/>
        <v>8.7887323943661979</v>
      </c>
      <c r="F142" s="29">
        <f t="shared" si="24"/>
        <v>1066.4854730518127</v>
      </c>
      <c r="G142" s="26"/>
      <c r="H142" s="20" t="s">
        <v>319</v>
      </c>
      <c r="I142" s="27">
        <v>-6.9</v>
      </c>
      <c r="J142" s="28">
        <v>-15</v>
      </c>
      <c r="K142" s="23">
        <f t="shared" si="25"/>
        <v>-10.95</v>
      </c>
      <c r="L142" s="24">
        <f t="shared" si="26"/>
        <v>0</v>
      </c>
      <c r="M142" s="29">
        <f t="shared" si="27"/>
        <v>821.28195695472982</v>
      </c>
    </row>
    <row r="143" spans="1:13" ht="15" customHeight="1" x14ac:dyDescent="0.25">
      <c r="A143" s="20" t="s">
        <v>137</v>
      </c>
      <c r="B143" s="27">
        <v>11.5</v>
      </c>
      <c r="C143" s="28">
        <v>3</v>
      </c>
      <c r="D143" s="23">
        <f t="shared" si="20"/>
        <v>7.25</v>
      </c>
      <c r="E143" s="24">
        <f t="shared" si="23"/>
        <v>11.294117647058822</v>
      </c>
      <c r="F143" s="29">
        <f t="shared" si="24"/>
        <v>1077.7795906988715</v>
      </c>
      <c r="G143" s="26"/>
      <c r="H143" s="20" t="s">
        <v>320</v>
      </c>
      <c r="I143" s="27">
        <v>1.5</v>
      </c>
      <c r="J143" s="28">
        <v>-15.3</v>
      </c>
      <c r="K143" s="23">
        <f t="shared" si="25"/>
        <v>-6.9</v>
      </c>
      <c r="L143" s="24">
        <f t="shared" si="26"/>
        <v>0</v>
      </c>
      <c r="M143" s="29">
        <f t="shared" si="27"/>
        <v>821.28195695472982</v>
      </c>
    </row>
    <row r="144" spans="1:13" ht="15" customHeight="1" x14ac:dyDescent="0.25">
      <c r="A144" s="20" t="s">
        <v>138</v>
      </c>
      <c r="B144" s="27">
        <v>7.6</v>
      </c>
      <c r="C144" s="28">
        <v>0</v>
      </c>
      <c r="D144" s="23">
        <f t="shared" si="20"/>
        <v>3.8</v>
      </c>
      <c r="E144" s="24">
        <f t="shared" si="23"/>
        <v>22.10526315789474</v>
      </c>
      <c r="F144" s="29">
        <f t="shared" si="24"/>
        <v>1099.8848538567663</v>
      </c>
      <c r="G144" s="26"/>
      <c r="H144" s="20" t="s">
        <v>321</v>
      </c>
      <c r="I144" s="27">
        <v>5</v>
      </c>
      <c r="J144" s="28">
        <v>-5</v>
      </c>
      <c r="K144" s="23">
        <f t="shared" si="25"/>
        <v>0</v>
      </c>
      <c r="L144" s="24">
        <f t="shared" si="26"/>
        <v>0</v>
      </c>
      <c r="M144" s="29">
        <f t="shared" si="27"/>
        <v>821.28195695472982</v>
      </c>
    </row>
    <row r="145" spans="1:13" ht="15" customHeight="1" x14ac:dyDescent="0.25">
      <c r="A145" s="20" t="s">
        <v>139</v>
      </c>
      <c r="B145" s="27">
        <v>8.4</v>
      </c>
      <c r="C145" s="28">
        <v>-1</v>
      </c>
      <c r="D145" s="23">
        <f t="shared" si="20"/>
        <v>3.7</v>
      </c>
      <c r="E145" s="24">
        <f t="shared" si="23"/>
        <v>20.425531914893618</v>
      </c>
      <c r="F145" s="29">
        <f t="shared" si="24"/>
        <v>1120.3103857716599</v>
      </c>
      <c r="G145" s="26"/>
      <c r="H145" s="20" t="s">
        <v>322</v>
      </c>
      <c r="I145" s="27">
        <v>2.2000000000000002</v>
      </c>
      <c r="J145" s="28">
        <v>-2</v>
      </c>
      <c r="K145" s="23">
        <f t="shared" si="25"/>
        <v>0.10000000000000009</v>
      </c>
      <c r="L145" s="24">
        <f t="shared" si="26"/>
        <v>24</v>
      </c>
      <c r="M145" s="29">
        <f t="shared" si="27"/>
        <v>845.28195695472982</v>
      </c>
    </row>
    <row r="146" spans="1:13" ht="15" customHeight="1" x14ac:dyDescent="0.25">
      <c r="A146" s="20" t="s">
        <v>140</v>
      </c>
      <c r="B146" s="27">
        <v>5</v>
      </c>
      <c r="C146" s="28">
        <v>0</v>
      </c>
      <c r="D146" s="23">
        <f t="shared" si="20"/>
        <v>2.5</v>
      </c>
      <c r="E146" s="24">
        <f t="shared" si="23"/>
        <v>24</v>
      </c>
      <c r="F146" s="29">
        <f t="shared" si="24"/>
        <v>1144.3103857716599</v>
      </c>
      <c r="G146" s="26"/>
      <c r="H146" s="20" t="s">
        <v>323</v>
      </c>
      <c r="I146" s="27">
        <v>3.5</v>
      </c>
      <c r="J146" s="28">
        <v>-6.3</v>
      </c>
      <c r="K146" s="23">
        <f t="shared" si="25"/>
        <v>-1.4</v>
      </c>
      <c r="L146" s="24">
        <f t="shared" si="26"/>
        <v>0</v>
      </c>
      <c r="M146" s="29">
        <f t="shared" si="27"/>
        <v>845.28195695472982</v>
      </c>
    </row>
    <row r="147" spans="1:13" ht="15" customHeight="1" x14ac:dyDescent="0.25">
      <c r="A147" s="20" t="s">
        <v>141</v>
      </c>
      <c r="B147" s="27">
        <v>3.6</v>
      </c>
      <c r="C147" s="28">
        <v>-1</v>
      </c>
      <c r="D147" s="23">
        <f t="shared" si="20"/>
        <v>1.3</v>
      </c>
      <c r="E147" s="24">
        <f t="shared" si="23"/>
        <v>24</v>
      </c>
      <c r="F147" s="29">
        <f t="shared" si="24"/>
        <v>1168.3103857716599</v>
      </c>
      <c r="G147" s="26"/>
      <c r="H147" s="20" t="s">
        <v>324</v>
      </c>
      <c r="I147" s="27">
        <v>-0.9</v>
      </c>
      <c r="J147" s="28">
        <v>-7.6</v>
      </c>
      <c r="K147" s="23">
        <f t="shared" si="25"/>
        <v>-4.25</v>
      </c>
      <c r="L147" s="24">
        <f t="shared" si="26"/>
        <v>0</v>
      </c>
      <c r="M147" s="29">
        <f t="shared" si="27"/>
        <v>845.28195695472982</v>
      </c>
    </row>
    <row r="148" spans="1:13" ht="15" customHeight="1" x14ac:dyDescent="0.25">
      <c r="A148" s="20" t="s">
        <v>142</v>
      </c>
      <c r="B148" s="27">
        <v>0.2</v>
      </c>
      <c r="C148" s="28">
        <v>-3</v>
      </c>
      <c r="D148" s="23">
        <f t="shared" si="20"/>
        <v>-1.4</v>
      </c>
      <c r="E148" s="24">
        <f t="shared" si="23"/>
        <v>0</v>
      </c>
      <c r="F148" s="29">
        <f t="shared" si="24"/>
        <v>1168.3103857716599</v>
      </c>
      <c r="G148" s="26"/>
      <c r="H148" s="20" t="s">
        <v>325</v>
      </c>
      <c r="I148" s="27">
        <v>-1.7</v>
      </c>
      <c r="J148" s="28">
        <v>-4</v>
      </c>
      <c r="K148" s="23">
        <f t="shared" si="25"/>
        <v>-2.85</v>
      </c>
      <c r="L148" s="24">
        <f t="shared" si="26"/>
        <v>0</v>
      </c>
      <c r="M148" s="29">
        <f t="shared" si="27"/>
        <v>845.28195695472982</v>
      </c>
    </row>
    <row r="149" spans="1:13" ht="15" customHeight="1" x14ac:dyDescent="0.25">
      <c r="A149" s="20" t="s">
        <v>143</v>
      </c>
      <c r="B149" s="27">
        <v>1</v>
      </c>
      <c r="C149" s="28">
        <v>-4</v>
      </c>
      <c r="D149" s="23">
        <f t="shared" si="20"/>
        <v>-1.5</v>
      </c>
      <c r="E149" s="24">
        <f t="shared" si="23"/>
        <v>0</v>
      </c>
      <c r="F149" s="29">
        <f t="shared" si="24"/>
        <v>1168.3103857716599</v>
      </c>
      <c r="G149" s="26"/>
      <c r="H149" s="20" t="s">
        <v>326</v>
      </c>
      <c r="I149" s="27">
        <v>-1.8</v>
      </c>
      <c r="J149" s="28">
        <v>-4</v>
      </c>
      <c r="K149" s="23">
        <f t="shared" si="25"/>
        <v>-2.9</v>
      </c>
      <c r="L149" s="24">
        <f t="shared" si="26"/>
        <v>0</v>
      </c>
      <c r="M149" s="29">
        <f t="shared" si="27"/>
        <v>845.28195695472982</v>
      </c>
    </row>
    <row r="150" spans="1:13" ht="15" customHeight="1" x14ac:dyDescent="0.25">
      <c r="A150" s="20" t="s">
        <v>144</v>
      </c>
      <c r="B150" s="27">
        <v>0.1</v>
      </c>
      <c r="C150" s="28">
        <v>-6.6</v>
      </c>
      <c r="D150" s="23">
        <f t="shared" si="20"/>
        <v>-3.25</v>
      </c>
      <c r="E150" s="24">
        <f t="shared" si="23"/>
        <v>0</v>
      </c>
      <c r="F150" s="29">
        <f t="shared" si="24"/>
        <v>1168.3103857716599</v>
      </c>
      <c r="G150" s="26"/>
      <c r="H150" s="20" t="s">
        <v>327</v>
      </c>
      <c r="I150" s="27">
        <v>-2</v>
      </c>
      <c r="J150" s="28">
        <v>-16</v>
      </c>
      <c r="K150" s="23">
        <f t="shared" si="25"/>
        <v>-9</v>
      </c>
      <c r="L150" s="24">
        <f t="shared" si="26"/>
        <v>0</v>
      </c>
      <c r="M150" s="29">
        <f t="shared" si="27"/>
        <v>845.28195695472982</v>
      </c>
    </row>
    <row r="151" spans="1:13" ht="15" customHeight="1" x14ac:dyDescent="0.25">
      <c r="A151" s="20" t="s">
        <v>145</v>
      </c>
      <c r="B151" s="27">
        <v>5.7</v>
      </c>
      <c r="C151" s="28">
        <v>-8.6</v>
      </c>
      <c r="D151" s="23">
        <f t="shared" si="20"/>
        <v>-1.4499999999999997</v>
      </c>
      <c r="E151" s="24">
        <f t="shared" si="23"/>
        <v>0</v>
      </c>
      <c r="F151" s="29">
        <f t="shared" si="24"/>
        <v>1168.3103857716599</v>
      </c>
      <c r="G151" s="26"/>
      <c r="H151" s="20" t="s">
        <v>328</v>
      </c>
      <c r="I151" s="27">
        <v>-7</v>
      </c>
      <c r="J151" s="28">
        <v>-19</v>
      </c>
      <c r="K151" s="23">
        <f t="shared" si="25"/>
        <v>-13</v>
      </c>
      <c r="L151" s="24">
        <f t="shared" si="26"/>
        <v>0</v>
      </c>
      <c r="M151" s="29">
        <f t="shared" si="27"/>
        <v>845.28195695472982</v>
      </c>
    </row>
    <row r="152" spans="1:13" ht="15" customHeight="1" x14ac:dyDescent="0.25">
      <c r="A152" s="20" t="s">
        <v>146</v>
      </c>
      <c r="B152" s="27">
        <v>3.7</v>
      </c>
      <c r="C152" s="28">
        <v>-5</v>
      </c>
      <c r="D152" s="23">
        <f t="shared" si="20"/>
        <v>-0.64999999999999991</v>
      </c>
      <c r="E152" s="24">
        <f t="shared" si="23"/>
        <v>0</v>
      </c>
      <c r="F152" s="29">
        <f t="shared" si="24"/>
        <v>1168.3103857716599</v>
      </c>
      <c r="G152" s="26"/>
      <c r="H152" s="20" t="s">
        <v>329</v>
      </c>
      <c r="I152" s="27">
        <v>-8.6999999999999993</v>
      </c>
      <c r="J152" s="28">
        <v>-19.5</v>
      </c>
      <c r="K152" s="23">
        <f t="shared" si="25"/>
        <v>-14.1</v>
      </c>
      <c r="L152" s="24">
        <f t="shared" si="26"/>
        <v>0</v>
      </c>
      <c r="M152" s="29">
        <f t="shared" si="27"/>
        <v>845.28195695472982</v>
      </c>
    </row>
    <row r="153" spans="1:13" ht="15" customHeight="1" x14ac:dyDescent="0.25">
      <c r="A153" s="20" t="s">
        <v>147</v>
      </c>
      <c r="B153" s="27">
        <v>2.1</v>
      </c>
      <c r="C153" s="28">
        <v>-8.3000000000000007</v>
      </c>
      <c r="D153" s="23">
        <f t="shared" si="20"/>
        <v>-3.1000000000000005</v>
      </c>
      <c r="E153" s="24">
        <f t="shared" si="23"/>
        <v>0</v>
      </c>
      <c r="F153" s="29">
        <f t="shared" si="24"/>
        <v>1168.3103857716599</v>
      </c>
      <c r="G153" s="26"/>
      <c r="H153" s="20" t="s">
        <v>330</v>
      </c>
      <c r="I153" s="27">
        <v>-4</v>
      </c>
      <c r="J153" s="28">
        <v>-17.100000000000001</v>
      </c>
      <c r="K153" s="23">
        <f t="shared" si="25"/>
        <v>-10.55</v>
      </c>
      <c r="L153" s="24">
        <f t="shared" si="26"/>
        <v>0</v>
      </c>
      <c r="M153" s="29">
        <f t="shared" si="27"/>
        <v>845.28195695472982</v>
      </c>
    </row>
    <row r="154" spans="1:13" ht="15" customHeight="1" x14ac:dyDescent="0.25">
      <c r="A154" s="20" t="s">
        <v>148</v>
      </c>
      <c r="B154" s="27">
        <v>1.3</v>
      </c>
      <c r="C154" s="28">
        <v>-9</v>
      </c>
      <c r="D154" s="23">
        <f t="shared" si="20"/>
        <v>-3.85</v>
      </c>
      <c r="E154" s="24">
        <f t="shared" si="23"/>
        <v>0</v>
      </c>
      <c r="F154" s="29">
        <f t="shared" si="24"/>
        <v>1168.3103857716599</v>
      </c>
      <c r="G154" s="26"/>
      <c r="H154" s="20" t="s">
        <v>331</v>
      </c>
      <c r="I154" s="27">
        <v>-6</v>
      </c>
      <c r="J154" s="28">
        <v>-7</v>
      </c>
      <c r="K154" s="23">
        <f t="shared" si="25"/>
        <v>-6.5</v>
      </c>
      <c r="L154" s="24">
        <f t="shared" si="26"/>
        <v>0</v>
      </c>
      <c r="M154" s="29">
        <f t="shared" si="27"/>
        <v>845.28195695472982</v>
      </c>
    </row>
    <row r="155" spans="1:13" ht="15" customHeight="1" x14ac:dyDescent="0.25">
      <c r="A155" s="20" t="s">
        <v>149</v>
      </c>
      <c r="B155" s="27">
        <v>3.3</v>
      </c>
      <c r="C155" s="28">
        <v>-2</v>
      </c>
      <c r="D155" s="23">
        <f t="shared" si="20"/>
        <v>0.64999999999999991</v>
      </c>
      <c r="E155" s="24">
        <f t="shared" si="23"/>
        <v>24</v>
      </c>
      <c r="F155" s="29">
        <f t="shared" si="24"/>
        <v>1192.3103857716599</v>
      </c>
      <c r="G155" s="26"/>
      <c r="H155" s="20" t="s">
        <v>332</v>
      </c>
      <c r="I155" s="27">
        <v>-4</v>
      </c>
      <c r="J155" s="28">
        <v>-7</v>
      </c>
      <c r="K155" s="23">
        <f t="shared" si="25"/>
        <v>-5.5</v>
      </c>
      <c r="L155" s="24">
        <f t="shared" si="26"/>
        <v>0</v>
      </c>
      <c r="M155" s="29">
        <f t="shared" si="27"/>
        <v>845.28195695472982</v>
      </c>
    </row>
    <row r="156" spans="1:13" ht="15" customHeight="1" x14ac:dyDescent="0.25">
      <c r="A156" s="20" t="s">
        <v>150</v>
      </c>
      <c r="B156" s="27">
        <v>3.6</v>
      </c>
      <c r="C156" s="28">
        <v>-4.4000000000000004</v>
      </c>
      <c r="D156" s="23">
        <f t="shared" si="20"/>
        <v>-0.40000000000000013</v>
      </c>
      <c r="E156" s="24">
        <f t="shared" si="23"/>
        <v>0</v>
      </c>
      <c r="F156" s="29">
        <f t="shared" si="24"/>
        <v>1192.3103857716599</v>
      </c>
      <c r="G156" s="26"/>
      <c r="H156" s="20" t="s">
        <v>333</v>
      </c>
      <c r="I156" s="27">
        <v>-3.6</v>
      </c>
      <c r="J156" s="28">
        <v>-5</v>
      </c>
      <c r="K156" s="23">
        <f t="shared" si="25"/>
        <v>-4.3</v>
      </c>
      <c r="L156" s="24">
        <f t="shared" si="26"/>
        <v>0</v>
      </c>
      <c r="M156" s="29">
        <f t="shared" si="27"/>
        <v>845.28195695472982</v>
      </c>
    </row>
    <row r="157" spans="1:13" ht="15" customHeight="1" x14ac:dyDescent="0.25">
      <c r="A157" s="20" t="s">
        <v>151</v>
      </c>
      <c r="B157" s="27">
        <v>10.199999999999999</v>
      </c>
      <c r="C157" s="28">
        <v>2</v>
      </c>
      <c r="D157" s="23">
        <f t="shared" si="20"/>
        <v>6.1</v>
      </c>
      <c r="E157" s="24">
        <f t="shared" si="23"/>
        <v>14.634146341463417</v>
      </c>
      <c r="F157" s="29">
        <f t="shared" si="24"/>
        <v>1206.9445321131234</v>
      </c>
      <c r="G157" s="26"/>
      <c r="H157" s="20" t="s">
        <v>334</v>
      </c>
      <c r="I157" s="27">
        <v>0.1</v>
      </c>
      <c r="J157" s="28">
        <v>-4.5</v>
      </c>
      <c r="K157" s="23">
        <f t="shared" si="25"/>
        <v>-2.2000000000000002</v>
      </c>
      <c r="L157" s="24">
        <f t="shared" si="26"/>
        <v>0</v>
      </c>
      <c r="M157" s="29">
        <f t="shared" si="27"/>
        <v>845.28195695472982</v>
      </c>
    </row>
    <row r="158" spans="1:13" ht="15" customHeight="1" x14ac:dyDescent="0.25">
      <c r="A158" s="20" t="s">
        <v>152</v>
      </c>
      <c r="B158" s="27">
        <v>12.6</v>
      </c>
      <c r="C158" s="28">
        <v>-1</v>
      </c>
      <c r="D158" s="23">
        <f t="shared" si="20"/>
        <v>5.8</v>
      </c>
      <c r="E158" s="24">
        <f t="shared" si="23"/>
        <v>14.117647058823529</v>
      </c>
      <c r="F158" s="29">
        <f t="shared" si="24"/>
        <v>1221.0621791719468</v>
      </c>
      <c r="G158" s="26"/>
      <c r="H158" s="20" t="s">
        <v>335</v>
      </c>
      <c r="I158" s="27">
        <v>-1</v>
      </c>
      <c r="J158" s="28">
        <v>-12</v>
      </c>
      <c r="K158" s="23">
        <f t="shared" si="25"/>
        <v>-6.5</v>
      </c>
      <c r="L158" s="24">
        <f t="shared" si="26"/>
        <v>0</v>
      </c>
      <c r="M158" s="29">
        <f t="shared" si="27"/>
        <v>845.28195695472982</v>
      </c>
    </row>
    <row r="159" spans="1:13" ht="15" customHeight="1" x14ac:dyDescent="0.25">
      <c r="A159" s="20" t="s">
        <v>153</v>
      </c>
      <c r="B159" s="27">
        <v>17</v>
      </c>
      <c r="C159" s="28">
        <v>1.7</v>
      </c>
      <c r="D159" s="23">
        <f t="shared" si="20"/>
        <v>9.35</v>
      </c>
      <c r="E159" s="24">
        <f t="shared" si="23"/>
        <v>8.3137254901960773</v>
      </c>
      <c r="F159" s="29">
        <f t="shared" si="24"/>
        <v>1229.3759046621428</v>
      </c>
      <c r="G159" s="26"/>
      <c r="H159" s="20" t="s">
        <v>336</v>
      </c>
      <c r="I159" s="27">
        <v>-5.6</v>
      </c>
      <c r="J159" s="28">
        <v>-12.5</v>
      </c>
      <c r="K159" s="23">
        <f t="shared" si="25"/>
        <v>-9.0500000000000007</v>
      </c>
      <c r="L159" s="24">
        <f t="shared" si="26"/>
        <v>0</v>
      </c>
      <c r="M159" s="29">
        <f t="shared" si="27"/>
        <v>845.28195695472982</v>
      </c>
    </row>
    <row r="160" spans="1:13" ht="15" customHeight="1" x14ac:dyDescent="0.25">
      <c r="A160" s="20" t="s">
        <v>154</v>
      </c>
      <c r="B160" s="27">
        <v>13.1</v>
      </c>
      <c r="C160" s="28">
        <v>0</v>
      </c>
      <c r="D160" s="23">
        <f t="shared" si="20"/>
        <v>6.55</v>
      </c>
      <c r="E160" s="24">
        <f t="shared" si="23"/>
        <v>12.824427480916031</v>
      </c>
      <c r="F160" s="29">
        <f t="shared" si="24"/>
        <v>1242.2003321430589</v>
      </c>
      <c r="G160" s="26"/>
      <c r="H160" s="20" t="s">
        <v>337</v>
      </c>
      <c r="I160" s="27">
        <v>-5</v>
      </c>
      <c r="J160" s="28">
        <v>-7.3</v>
      </c>
      <c r="K160" s="23">
        <f t="shared" si="25"/>
        <v>-6.15</v>
      </c>
      <c r="L160" s="24">
        <f t="shared" si="26"/>
        <v>0</v>
      </c>
      <c r="M160" s="29">
        <f t="shared" si="27"/>
        <v>845.28195695472982</v>
      </c>
    </row>
    <row r="161" spans="1:13" ht="15" customHeight="1" x14ac:dyDescent="0.25">
      <c r="A161" s="20" t="s">
        <v>155</v>
      </c>
      <c r="B161" s="27">
        <v>11</v>
      </c>
      <c r="C161" s="28">
        <v>-1</v>
      </c>
      <c r="D161" s="23">
        <f t="shared" si="20"/>
        <v>5</v>
      </c>
      <c r="E161" s="24">
        <f t="shared" si="23"/>
        <v>16</v>
      </c>
      <c r="F161" s="29">
        <f t="shared" si="24"/>
        <v>1258.2003321430589</v>
      </c>
      <c r="G161" s="26"/>
      <c r="H161" s="20" t="s">
        <v>338</v>
      </c>
      <c r="I161" s="27">
        <v>-4.7</v>
      </c>
      <c r="J161" s="28">
        <v>-7</v>
      </c>
      <c r="K161" s="23">
        <f t="shared" si="25"/>
        <v>-5.85</v>
      </c>
      <c r="L161" s="24">
        <f t="shared" si="26"/>
        <v>0</v>
      </c>
      <c r="M161" s="29">
        <f t="shared" si="27"/>
        <v>845.28195695472982</v>
      </c>
    </row>
    <row r="162" spans="1:13" ht="15" customHeight="1" x14ac:dyDescent="0.25">
      <c r="A162" s="20" t="s">
        <v>156</v>
      </c>
      <c r="B162" s="27">
        <v>11.4</v>
      </c>
      <c r="C162" s="28">
        <v>5</v>
      </c>
      <c r="D162" s="23">
        <f t="shared" si="20"/>
        <v>8.1999999999999993</v>
      </c>
      <c r="E162" s="24">
        <f t="shared" si="23"/>
        <v>7.5000000000000018</v>
      </c>
      <c r="F162" s="29">
        <f t="shared" si="24"/>
        <v>1265.7003321430589</v>
      </c>
      <c r="G162" s="26"/>
      <c r="H162" s="20" t="s">
        <v>339</v>
      </c>
      <c r="I162" s="27">
        <v>2</v>
      </c>
      <c r="J162" s="28">
        <v>-6.1</v>
      </c>
      <c r="K162" s="23">
        <f t="shared" si="25"/>
        <v>-2.0499999999999998</v>
      </c>
      <c r="L162" s="24">
        <f t="shared" si="26"/>
        <v>0</v>
      </c>
      <c r="M162" s="29">
        <f t="shared" si="27"/>
        <v>845.28195695472982</v>
      </c>
    </row>
    <row r="163" spans="1:13" ht="15" customHeight="1" x14ac:dyDescent="0.25">
      <c r="A163" s="30" t="s">
        <v>157</v>
      </c>
      <c r="B163" s="27">
        <v>14</v>
      </c>
      <c r="C163" s="28">
        <v>4</v>
      </c>
      <c r="D163" s="23">
        <f t="shared" ref="D163:D191" si="28">IF(AND(B163&lt;&gt;"",C163&lt;&gt;""),(B163+C163)/2,"")</f>
        <v>9</v>
      </c>
      <c r="E163" s="24">
        <f t="shared" ref="E163:E191" si="29">IF(OR(D163&lt;=0,C163&gt;=7),0,IF(B163&lt;7,24,IF(D163&gt;=7,((7-C163)/(D163-C163))*12,IF(D163&lt;7,(((7-D163)/(B163-D163))*12)+12,999))))</f>
        <v>7.1999999999999993</v>
      </c>
      <c r="F163" s="29">
        <f t="shared" ref="F163:F191" si="30">F162+E163</f>
        <v>1272.9003321430589</v>
      </c>
      <c r="G163" s="26"/>
      <c r="H163" s="30" t="s">
        <v>340</v>
      </c>
      <c r="I163" s="27">
        <v>3</v>
      </c>
      <c r="J163" s="28">
        <v>0</v>
      </c>
      <c r="K163" s="23">
        <f t="shared" si="25"/>
        <v>1.5</v>
      </c>
      <c r="L163" s="24">
        <f t="shared" si="26"/>
        <v>24</v>
      </c>
      <c r="M163" s="29">
        <f t="shared" si="27"/>
        <v>869.28195695472982</v>
      </c>
    </row>
    <row r="164" spans="1:13" ht="15" customHeight="1" x14ac:dyDescent="0.25">
      <c r="A164" s="30" t="s">
        <v>158</v>
      </c>
      <c r="B164" s="27">
        <v>15</v>
      </c>
      <c r="C164" s="28">
        <v>3</v>
      </c>
      <c r="D164" s="23">
        <f t="shared" si="28"/>
        <v>9</v>
      </c>
      <c r="E164" s="24">
        <f t="shared" si="29"/>
        <v>8</v>
      </c>
      <c r="F164" s="29">
        <f t="shared" si="30"/>
        <v>1280.9003321430589</v>
      </c>
      <c r="G164" s="26"/>
      <c r="H164" s="30" t="s">
        <v>341</v>
      </c>
      <c r="I164" s="27">
        <v>9</v>
      </c>
      <c r="J164" s="28">
        <v>2</v>
      </c>
      <c r="K164" s="23">
        <f t="shared" si="25"/>
        <v>5.5</v>
      </c>
      <c r="L164" s="24">
        <f t="shared" si="26"/>
        <v>17.142857142857142</v>
      </c>
      <c r="M164" s="29">
        <f t="shared" si="27"/>
        <v>886.42481409758693</v>
      </c>
    </row>
    <row r="165" spans="1:13" ht="15" customHeight="1" x14ac:dyDescent="0.25">
      <c r="A165" s="30" t="s">
        <v>159</v>
      </c>
      <c r="B165" s="27">
        <v>9</v>
      </c>
      <c r="C165" s="28">
        <v>4</v>
      </c>
      <c r="D165" s="23">
        <f t="shared" si="28"/>
        <v>6.5</v>
      </c>
      <c r="E165" s="24">
        <f t="shared" si="29"/>
        <v>14.4</v>
      </c>
      <c r="F165" s="29">
        <f t="shared" si="30"/>
        <v>1295.300332143059</v>
      </c>
      <c r="G165" s="26"/>
      <c r="H165" s="30" t="s">
        <v>342</v>
      </c>
      <c r="I165" s="27">
        <v>14</v>
      </c>
      <c r="J165" s="28">
        <v>3</v>
      </c>
      <c r="K165" s="23">
        <f t="shared" si="25"/>
        <v>8.5</v>
      </c>
      <c r="L165" s="24">
        <f t="shared" si="26"/>
        <v>8.7272727272727266</v>
      </c>
      <c r="M165" s="29">
        <f t="shared" si="27"/>
        <v>895.15208682485968</v>
      </c>
    </row>
    <row r="166" spans="1:13" ht="15" customHeight="1" x14ac:dyDescent="0.25">
      <c r="A166" s="30" t="s">
        <v>160</v>
      </c>
      <c r="B166" s="27">
        <v>7</v>
      </c>
      <c r="C166" s="28">
        <v>0</v>
      </c>
      <c r="D166" s="23">
        <f t="shared" si="28"/>
        <v>3.5</v>
      </c>
      <c r="E166" s="24">
        <f t="shared" si="29"/>
        <v>24</v>
      </c>
      <c r="F166" s="29">
        <f t="shared" si="30"/>
        <v>1319.300332143059</v>
      </c>
      <c r="G166" s="26"/>
      <c r="H166" s="30" t="s">
        <v>343</v>
      </c>
      <c r="I166" s="27">
        <v>14</v>
      </c>
      <c r="J166" s="28">
        <v>4</v>
      </c>
      <c r="K166" s="23">
        <f t="shared" si="25"/>
        <v>9</v>
      </c>
      <c r="L166" s="24">
        <f t="shared" si="26"/>
        <v>7.1999999999999993</v>
      </c>
      <c r="M166" s="29">
        <f t="shared" si="27"/>
        <v>902.35208682485973</v>
      </c>
    </row>
    <row r="167" spans="1:13" ht="15" customHeight="1" x14ac:dyDescent="0.25">
      <c r="A167" s="30" t="s">
        <v>161</v>
      </c>
      <c r="B167" s="27">
        <v>7</v>
      </c>
      <c r="C167" s="28">
        <v>-2</v>
      </c>
      <c r="D167" s="23">
        <f t="shared" si="28"/>
        <v>2.5</v>
      </c>
      <c r="E167" s="24">
        <f t="shared" si="29"/>
        <v>24</v>
      </c>
      <c r="F167" s="29">
        <f t="shared" si="30"/>
        <v>1343.300332143059</v>
      </c>
      <c r="G167" s="26"/>
      <c r="H167" s="30" t="s">
        <v>344</v>
      </c>
      <c r="I167" s="27">
        <v>12</v>
      </c>
      <c r="J167" s="28">
        <v>6</v>
      </c>
      <c r="K167" s="23">
        <f t="shared" si="25"/>
        <v>9</v>
      </c>
      <c r="L167" s="24">
        <f t="shared" si="26"/>
        <v>4</v>
      </c>
      <c r="M167" s="29">
        <f t="shared" si="27"/>
        <v>906.35208682485973</v>
      </c>
    </row>
    <row r="168" spans="1:13" ht="15" customHeight="1" x14ac:dyDescent="0.25">
      <c r="A168" s="30" t="s">
        <v>162</v>
      </c>
      <c r="B168" s="27">
        <v>10</v>
      </c>
      <c r="C168" s="28">
        <v>-3</v>
      </c>
      <c r="D168" s="23">
        <f t="shared" si="28"/>
        <v>3.5</v>
      </c>
      <c r="E168" s="24">
        <f t="shared" si="29"/>
        <v>18.46153846153846</v>
      </c>
      <c r="F168" s="29">
        <f t="shared" si="30"/>
        <v>1361.7618706045976</v>
      </c>
      <c r="G168" s="26"/>
      <c r="H168" s="30" t="s">
        <v>345</v>
      </c>
      <c r="I168" s="27">
        <v>9</v>
      </c>
      <c r="J168" s="28">
        <v>5</v>
      </c>
      <c r="K168" s="23">
        <f t="shared" si="25"/>
        <v>7</v>
      </c>
      <c r="L168" s="24">
        <f t="shared" si="26"/>
        <v>12</v>
      </c>
      <c r="M168" s="29">
        <f t="shared" si="27"/>
        <v>918.35208682485973</v>
      </c>
    </row>
    <row r="169" spans="1:13" ht="15" customHeight="1" x14ac:dyDescent="0.25">
      <c r="A169" s="30" t="s">
        <v>163</v>
      </c>
      <c r="B169" s="27">
        <v>11</v>
      </c>
      <c r="C169" s="28">
        <v>-1</v>
      </c>
      <c r="D169" s="23">
        <f t="shared" si="28"/>
        <v>5</v>
      </c>
      <c r="E169" s="24">
        <f t="shared" si="29"/>
        <v>16</v>
      </c>
      <c r="F169" s="29">
        <f t="shared" si="30"/>
        <v>1377.7618706045976</v>
      </c>
      <c r="G169" s="26"/>
      <c r="H169" s="30" t="s">
        <v>346</v>
      </c>
      <c r="I169" s="27">
        <v>5</v>
      </c>
      <c r="J169" s="28">
        <v>0</v>
      </c>
      <c r="K169" s="23">
        <f t="shared" si="25"/>
        <v>2.5</v>
      </c>
      <c r="L169" s="24">
        <f t="shared" si="26"/>
        <v>24</v>
      </c>
      <c r="M169" s="29">
        <f t="shared" si="27"/>
        <v>942.35208682485973</v>
      </c>
    </row>
    <row r="170" spans="1:13" ht="15" customHeight="1" x14ac:dyDescent="0.25">
      <c r="A170" s="30" t="s">
        <v>164</v>
      </c>
      <c r="B170" s="27">
        <v>15</v>
      </c>
      <c r="C170" s="28">
        <v>1</v>
      </c>
      <c r="D170" s="23">
        <f t="shared" si="28"/>
        <v>8</v>
      </c>
      <c r="E170" s="24">
        <f t="shared" si="29"/>
        <v>10.285714285714285</v>
      </c>
      <c r="F170" s="29">
        <f t="shared" si="30"/>
        <v>1388.0475848903118</v>
      </c>
      <c r="G170" s="26"/>
      <c r="H170" s="30" t="s">
        <v>347</v>
      </c>
      <c r="I170" s="27">
        <v>2</v>
      </c>
      <c r="J170" s="28">
        <v>0</v>
      </c>
      <c r="K170" s="23">
        <f t="shared" si="25"/>
        <v>1</v>
      </c>
      <c r="L170" s="24">
        <f t="shared" si="26"/>
        <v>24</v>
      </c>
      <c r="M170" s="29">
        <f t="shared" si="27"/>
        <v>966.35208682485973</v>
      </c>
    </row>
    <row r="171" spans="1:13" ht="15" customHeight="1" x14ac:dyDescent="0.25">
      <c r="A171" s="30" t="s">
        <v>165</v>
      </c>
      <c r="B171" s="27">
        <v>16</v>
      </c>
      <c r="C171" s="28">
        <v>3</v>
      </c>
      <c r="D171" s="23">
        <f t="shared" si="28"/>
        <v>9.5</v>
      </c>
      <c r="E171" s="24">
        <f t="shared" si="29"/>
        <v>7.384615384615385</v>
      </c>
      <c r="F171" s="29">
        <f t="shared" si="30"/>
        <v>1395.4322002749273</v>
      </c>
      <c r="G171" s="26"/>
      <c r="H171" s="30" t="s">
        <v>348</v>
      </c>
      <c r="I171" s="27">
        <v>2</v>
      </c>
      <c r="J171" s="28">
        <v>0</v>
      </c>
      <c r="K171" s="23">
        <f t="shared" si="25"/>
        <v>1</v>
      </c>
      <c r="L171" s="24">
        <f t="shared" si="26"/>
        <v>24</v>
      </c>
      <c r="M171" s="29">
        <f t="shared" si="27"/>
        <v>990.35208682485973</v>
      </c>
    </row>
    <row r="172" spans="1:13" ht="15" customHeight="1" x14ac:dyDescent="0.25">
      <c r="A172" s="30" t="s">
        <v>166</v>
      </c>
      <c r="B172" s="27">
        <v>11</v>
      </c>
      <c r="C172" s="28">
        <v>5</v>
      </c>
      <c r="D172" s="23">
        <f t="shared" si="28"/>
        <v>8</v>
      </c>
      <c r="E172" s="24">
        <f t="shared" si="29"/>
        <v>8</v>
      </c>
      <c r="F172" s="29">
        <f t="shared" si="30"/>
        <v>1403.4322002749273</v>
      </c>
      <c r="G172" s="26"/>
      <c r="H172" s="30" t="s">
        <v>349</v>
      </c>
      <c r="I172" s="27">
        <v>4</v>
      </c>
      <c r="J172" s="28">
        <v>-2</v>
      </c>
      <c r="K172" s="23">
        <f t="shared" si="25"/>
        <v>1</v>
      </c>
      <c r="L172" s="24">
        <f t="shared" si="26"/>
        <v>24</v>
      </c>
      <c r="M172" s="29">
        <f t="shared" si="27"/>
        <v>1014.3520868248597</v>
      </c>
    </row>
    <row r="173" spans="1:13" ht="15" customHeight="1" x14ac:dyDescent="0.25">
      <c r="A173" s="30" t="s">
        <v>167</v>
      </c>
      <c r="B173" s="27">
        <v>12</v>
      </c>
      <c r="C173" s="28">
        <v>0</v>
      </c>
      <c r="D173" s="23">
        <f t="shared" si="28"/>
        <v>6</v>
      </c>
      <c r="E173" s="24">
        <f t="shared" si="29"/>
        <v>14</v>
      </c>
      <c r="F173" s="29">
        <f t="shared" si="30"/>
        <v>1417.4322002749273</v>
      </c>
      <c r="G173" s="26"/>
      <c r="H173" s="30" t="s">
        <v>350</v>
      </c>
      <c r="I173" s="27">
        <v>4</v>
      </c>
      <c r="J173" s="28">
        <v>-2</v>
      </c>
      <c r="K173" s="23">
        <f t="shared" si="25"/>
        <v>1</v>
      </c>
      <c r="L173" s="24">
        <f t="shared" si="26"/>
        <v>24</v>
      </c>
      <c r="M173" s="29">
        <f t="shared" si="27"/>
        <v>1038.3520868248597</v>
      </c>
    </row>
    <row r="174" spans="1:13" ht="15" customHeight="1" x14ac:dyDescent="0.25">
      <c r="A174" s="30" t="s">
        <v>168</v>
      </c>
      <c r="B174" s="27">
        <v>9</v>
      </c>
      <c r="C174" s="28">
        <v>-2</v>
      </c>
      <c r="D174" s="23">
        <f t="shared" si="28"/>
        <v>3.5</v>
      </c>
      <c r="E174" s="24">
        <f t="shared" si="29"/>
        <v>19.636363636363637</v>
      </c>
      <c r="F174" s="29">
        <f t="shared" si="30"/>
        <v>1437.068563911291</v>
      </c>
      <c r="G174" s="26"/>
      <c r="H174" s="30" t="s">
        <v>351</v>
      </c>
      <c r="I174" s="27">
        <v>3</v>
      </c>
      <c r="J174" s="28">
        <v>-5</v>
      </c>
      <c r="K174" s="23">
        <f t="shared" si="25"/>
        <v>-1</v>
      </c>
      <c r="L174" s="24">
        <f t="shared" si="26"/>
        <v>0</v>
      </c>
      <c r="M174" s="29">
        <f t="shared" si="27"/>
        <v>1038.3520868248597</v>
      </c>
    </row>
    <row r="175" spans="1:13" ht="15" customHeight="1" x14ac:dyDescent="0.25">
      <c r="A175" s="30" t="s">
        <v>169</v>
      </c>
      <c r="B175" s="27">
        <v>11</v>
      </c>
      <c r="C175" s="28">
        <v>2</v>
      </c>
      <c r="D175" s="23">
        <f t="shared" si="28"/>
        <v>6.5</v>
      </c>
      <c r="E175" s="24">
        <f t="shared" si="29"/>
        <v>13.333333333333334</v>
      </c>
      <c r="F175" s="29">
        <f t="shared" si="30"/>
        <v>1450.4018972446243</v>
      </c>
      <c r="G175" s="26"/>
      <c r="H175" s="30" t="s">
        <v>352</v>
      </c>
      <c r="I175" s="27">
        <v>3</v>
      </c>
      <c r="J175" s="28">
        <v>-6</v>
      </c>
      <c r="K175" s="23">
        <f t="shared" si="25"/>
        <v>-1.5</v>
      </c>
      <c r="L175" s="24">
        <f t="shared" si="26"/>
        <v>0</v>
      </c>
      <c r="M175" s="29">
        <f t="shared" si="27"/>
        <v>1038.3520868248597</v>
      </c>
    </row>
    <row r="176" spans="1:13" ht="15" customHeight="1" x14ac:dyDescent="0.25">
      <c r="A176" s="30" t="s">
        <v>170</v>
      </c>
      <c r="B176" s="27">
        <v>14</v>
      </c>
      <c r="C176" s="28">
        <v>0</v>
      </c>
      <c r="D176" s="23">
        <f t="shared" si="28"/>
        <v>7</v>
      </c>
      <c r="E176" s="24">
        <f t="shared" si="29"/>
        <v>12</v>
      </c>
      <c r="F176" s="29">
        <f t="shared" si="30"/>
        <v>1462.4018972446243</v>
      </c>
      <c r="G176" s="26"/>
      <c r="H176" s="30" t="s">
        <v>353</v>
      </c>
      <c r="I176" s="27">
        <v>-2</v>
      </c>
      <c r="J176" s="28">
        <v>-6</v>
      </c>
      <c r="K176" s="23">
        <f t="shared" si="25"/>
        <v>-4</v>
      </c>
      <c r="L176" s="24">
        <f t="shared" si="26"/>
        <v>0</v>
      </c>
      <c r="M176" s="29">
        <f t="shared" si="27"/>
        <v>1038.3520868248597</v>
      </c>
    </row>
    <row r="177" spans="1:13" ht="15" customHeight="1" x14ac:dyDescent="0.25">
      <c r="A177" s="30" t="s">
        <v>171</v>
      </c>
      <c r="B177" s="27">
        <v>11</v>
      </c>
      <c r="C177" s="28">
        <v>7</v>
      </c>
      <c r="D177" s="23">
        <f t="shared" si="28"/>
        <v>9</v>
      </c>
      <c r="E177" s="24">
        <f t="shared" si="29"/>
        <v>0</v>
      </c>
      <c r="F177" s="29">
        <f t="shared" si="30"/>
        <v>1462.4018972446243</v>
      </c>
      <c r="G177" s="26"/>
      <c r="H177" s="30" t="s">
        <v>354</v>
      </c>
      <c r="I177" s="27">
        <v>9</v>
      </c>
      <c r="J177" s="28">
        <v>-6</v>
      </c>
      <c r="K177" s="23">
        <f t="shared" si="25"/>
        <v>1.5</v>
      </c>
      <c r="L177" s="24">
        <f t="shared" si="26"/>
        <v>20.799999999999997</v>
      </c>
      <c r="M177" s="29">
        <f t="shared" si="27"/>
        <v>1059.1520868248597</v>
      </c>
    </row>
    <row r="178" spans="1:13" ht="15" customHeight="1" x14ac:dyDescent="0.25">
      <c r="A178" s="30" t="s">
        <v>172</v>
      </c>
      <c r="B178" s="27">
        <v>9</v>
      </c>
      <c r="C178" s="28">
        <v>6</v>
      </c>
      <c r="D178" s="23">
        <f t="shared" si="28"/>
        <v>7.5</v>
      </c>
      <c r="E178" s="24">
        <f t="shared" si="29"/>
        <v>8</v>
      </c>
      <c r="F178" s="29">
        <f t="shared" si="30"/>
        <v>1470.4018972446243</v>
      </c>
      <c r="G178" s="26"/>
      <c r="H178" s="30" t="s">
        <v>355</v>
      </c>
      <c r="I178" s="27">
        <v>2</v>
      </c>
      <c r="J178" s="28">
        <v>-4</v>
      </c>
      <c r="K178" s="23">
        <f t="shared" si="25"/>
        <v>-1</v>
      </c>
      <c r="L178" s="24">
        <f t="shared" si="26"/>
        <v>0</v>
      </c>
      <c r="M178" s="29">
        <f t="shared" si="27"/>
        <v>1059.1520868248597</v>
      </c>
    </row>
    <row r="179" spans="1:13" ht="15" customHeight="1" x14ac:dyDescent="0.25">
      <c r="A179" s="30" t="s">
        <v>173</v>
      </c>
      <c r="B179" s="27">
        <v>13</v>
      </c>
      <c r="C179" s="28">
        <v>5</v>
      </c>
      <c r="D179" s="23">
        <f t="shared" si="28"/>
        <v>9</v>
      </c>
      <c r="E179" s="24">
        <f t="shared" si="29"/>
        <v>6</v>
      </c>
      <c r="F179" s="29">
        <f t="shared" si="30"/>
        <v>1476.4018972446243</v>
      </c>
      <c r="G179" s="26"/>
      <c r="H179" s="30" t="s">
        <v>356</v>
      </c>
      <c r="I179" s="27">
        <v>0</v>
      </c>
      <c r="J179" s="28">
        <v>-3</v>
      </c>
      <c r="K179" s="23">
        <f t="shared" si="25"/>
        <v>-1.5</v>
      </c>
      <c r="L179" s="24">
        <f t="shared" si="26"/>
        <v>0</v>
      </c>
      <c r="M179" s="29">
        <f t="shared" si="27"/>
        <v>1059.1520868248597</v>
      </c>
    </row>
    <row r="180" spans="1:13" ht="15" customHeight="1" x14ac:dyDescent="0.25">
      <c r="A180" s="30" t="s">
        <v>174</v>
      </c>
      <c r="B180" s="27">
        <v>10</v>
      </c>
      <c r="C180" s="28">
        <v>5</v>
      </c>
      <c r="D180" s="23">
        <f t="shared" si="28"/>
        <v>7.5</v>
      </c>
      <c r="E180" s="24">
        <f t="shared" si="29"/>
        <v>9.6000000000000014</v>
      </c>
      <c r="F180" s="29">
        <f t="shared" si="30"/>
        <v>1486.0018972446242</v>
      </c>
      <c r="G180" s="26"/>
      <c r="H180" s="30" t="s">
        <v>357</v>
      </c>
      <c r="I180" s="27">
        <v>6</v>
      </c>
      <c r="J180" s="28">
        <v>0</v>
      </c>
      <c r="K180" s="23">
        <f t="shared" si="25"/>
        <v>3</v>
      </c>
      <c r="L180" s="24">
        <f t="shared" si="26"/>
        <v>24</v>
      </c>
      <c r="M180" s="29">
        <f t="shared" si="27"/>
        <v>1083.1520868248597</v>
      </c>
    </row>
    <row r="181" spans="1:13" ht="15" customHeight="1" x14ac:dyDescent="0.25">
      <c r="A181" s="30" t="s">
        <v>175</v>
      </c>
      <c r="B181" s="27">
        <v>8</v>
      </c>
      <c r="C181" s="28">
        <v>5</v>
      </c>
      <c r="D181" s="23">
        <f t="shared" si="28"/>
        <v>6.5</v>
      </c>
      <c r="E181" s="24">
        <f t="shared" si="29"/>
        <v>16</v>
      </c>
      <c r="F181" s="29">
        <f t="shared" si="30"/>
        <v>1502.0018972446242</v>
      </c>
      <c r="G181" s="26"/>
      <c r="H181" s="30" t="s">
        <v>358</v>
      </c>
      <c r="I181" s="27">
        <v>3</v>
      </c>
      <c r="J181" s="28">
        <v>1</v>
      </c>
      <c r="K181" s="23">
        <f t="shared" si="25"/>
        <v>2</v>
      </c>
      <c r="L181" s="24">
        <f t="shared" si="26"/>
        <v>24</v>
      </c>
      <c r="M181" s="29">
        <f t="shared" si="27"/>
        <v>1107.1520868248597</v>
      </c>
    </row>
    <row r="182" spans="1:13" ht="15" customHeight="1" x14ac:dyDescent="0.25">
      <c r="A182" s="30" t="s">
        <v>176</v>
      </c>
      <c r="B182" s="27">
        <v>10</v>
      </c>
      <c r="C182" s="28">
        <v>3</v>
      </c>
      <c r="D182" s="23">
        <f t="shared" si="28"/>
        <v>6.5</v>
      </c>
      <c r="E182" s="24">
        <f t="shared" si="29"/>
        <v>13.714285714285714</v>
      </c>
      <c r="F182" s="29">
        <f t="shared" si="30"/>
        <v>1515.7161829589099</v>
      </c>
      <c r="G182" s="26"/>
      <c r="H182" s="30" t="s">
        <v>359</v>
      </c>
      <c r="I182" s="27">
        <v>8</v>
      </c>
      <c r="J182" s="28">
        <v>0</v>
      </c>
      <c r="K182" s="23">
        <f t="shared" si="25"/>
        <v>4</v>
      </c>
      <c r="L182" s="24">
        <f t="shared" si="26"/>
        <v>21</v>
      </c>
      <c r="M182" s="29">
        <f t="shared" si="27"/>
        <v>1128.1520868248597</v>
      </c>
    </row>
    <row r="183" spans="1:13" ht="15" customHeight="1" x14ac:dyDescent="0.25">
      <c r="A183" s="30" t="s">
        <v>177</v>
      </c>
      <c r="B183" s="27">
        <v>11</v>
      </c>
      <c r="C183" s="28">
        <v>2</v>
      </c>
      <c r="D183" s="23">
        <f t="shared" si="28"/>
        <v>6.5</v>
      </c>
      <c r="E183" s="24">
        <f t="shared" si="29"/>
        <v>13.333333333333334</v>
      </c>
      <c r="F183" s="29">
        <f t="shared" si="30"/>
        <v>1529.0495162922432</v>
      </c>
      <c r="G183" s="26"/>
      <c r="H183" s="30" t="s">
        <v>360</v>
      </c>
      <c r="I183" s="27">
        <v>11</v>
      </c>
      <c r="J183" s="28">
        <v>-1</v>
      </c>
      <c r="K183" s="23">
        <f t="shared" si="25"/>
        <v>5</v>
      </c>
      <c r="L183" s="24">
        <f t="shared" si="26"/>
        <v>16</v>
      </c>
      <c r="M183" s="29">
        <f t="shared" si="27"/>
        <v>1144.1520868248597</v>
      </c>
    </row>
    <row r="184" spans="1:13" ht="15" customHeight="1" x14ac:dyDescent="0.25">
      <c r="A184" s="30" t="s">
        <v>178</v>
      </c>
      <c r="B184" s="27">
        <v>19</v>
      </c>
      <c r="C184" s="28">
        <v>3</v>
      </c>
      <c r="D184" s="23">
        <f t="shared" si="28"/>
        <v>11</v>
      </c>
      <c r="E184" s="24">
        <f t="shared" si="29"/>
        <v>6</v>
      </c>
      <c r="F184" s="29">
        <f t="shared" si="30"/>
        <v>1535.0495162922432</v>
      </c>
      <c r="G184" s="26"/>
      <c r="H184" s="30" t="s">
        <v>361</v>
      </c>
      <c r="I184" s="27">
        <v>16</v>
      </c>
      <c r="J184" s="28">
        <v>0</v>
      </c>
      <c r="K184" s="23">
        <f t="shared" si="25"/>
        <v>8</v>
      </c>
      <c r="L184" s="24">
        <f t="shared" si="26"/>
        <v>10.5</v>
      </c>
      <c r="M184" s="29">
        <f t="shared" si="27"/>
        <v>1154.6520868248597</v>
      </c>
    </row>
    <row r="185" spans="1:13" ht="15" customHeight="1" x14ac:dyDescent="0.25">
      <c r="A185" s="30" t="s">
        <v>179</v>
      </c>
      <c r="B185" s="27">
        <v>14</v>
      </c>
      <c r="C185" s="28">
        <v>8</v>
      </c>
      <c r="D185" s="23">
        <f t="shared" si="28"/>
        <v>11</v>
      </c>
      <c r="E185" s="24">
        <f t="shared" si="29"/>
        <v>0</v>
      </c>
      <c r="F185" s="29">
        <f t="shared" si="30"/>
        <v>1535.0495162922432</v>
      </c>
      <c r="G185" s="26"/>
      <c r="H185" s="30" t="s">
        <v>362</v>
      </c>
      <c r="I185" s="27">
        <v>19</v>
      </c>
      <c r="J185" s="28">
        <v>4</v>
      </c>
      <c r="K185" s="23">
        <f t="shared" si="25"/>
        <v>11.5</v>
      </c>
      <c r="L185" s="24">
        <f t="shared" si="26"/>
        <v>4.8000000000000007</v>
      </c>
      <c r="M185" s="29">
        <f t="shared" si="27"/>
        <v>1159.4520868248596</v>
      </c>
    </row>
    <row r="186" spans="1:13" ht="15" customHeight="1" x14ac:dyDescent="0.25">
      <c r="A186" s="30" t="s">
        <v>180</v>
      </c>
      <c r="B186" s="27">
        <v>9</v>
      </c>
      <c r="C186" s="28">
        <v>2</v>
      </c>
      <c r="D186" s="23">
        <f t="shared" si="28"/>
        <v>5.5</v>
      </c>
      <c r="E186" s="24">
        <f t="shared" si="29"/>
        <v>17.142857142857142</v>
      </c>
      <c r="F186" s="29">
        <f t="shared" si="30"/>
        <v>1552.1923734351003</v>
      </c>
      <c r="G186" s="26"/>
      <c r="H186" s="30" t="s">
        <v>363</v>
      </c>
      <c r="I186" s="27">
        <v>15</v>
      </c>
      <c r="J186" s="28">
        <v>4</v>
      </c>
      <c r="K186" s="23">
        <f t="shared" si="25"/>
        <v>9.5</v>
      </c>
      <c r="L186" s="24">
        <f t="shared" si="26"/>
        <v>6.545454545454545</v>
      </c>
      <c r="M186" s="29">
        <f t="shared" si="27"/>
        <v>1165.9975413703141</v>
      </c>
    </row>
    <row r="187" spans="1:13" ht="15" customHeight="1" x14ac:dyDescent="0.25">
      <c r="A187" s="30" t="s">
        <v>181</v>
      </c>
      <c r="B187" s="27">
        <v>8</v>
      </c>
      <c r="C187" s="28">
        <v>0</v>
      </c>
      <c r="D187" s="23">
        <f t="shared" si="28"/>
        <v>4</v>
      </c>
      <c r="E187" s="24">
        <f t="shared" si="29"/>
        <v>21</v>
      </c>
      <c r="F187" s="29">
        <f t="shared" si="30"/>
        <v>1573.1923734351003</v>
      </c>
      <c r="G187" s="26"/>
      <c r="H187" s="30" t="s">
        <v>364</v>
      </c>
      <c r="I187" s="27">
        <v>10</v>
      </c>
      <c r="J187" s="28">
        <v>0</v>
      </c>
      <c r="K187" s="23">
        <f t="shared" si="25"/>
        <v>5</v>
      </c>
      <c r="L187" s="24">
        <f t="shared" si="26"/>
        <v>16.8</v>
      </c>
      <c r="M187" s="29">
        <f t="shared" si="27"/>
        <v>1182.7975413703141</v>
      </c>
    </row>
    <row r="188" spans="1:13" ht="15" customHeight="1" x14ac:dyDescent="0.25">
      <c r="A188" s="30" t="s">
        <v>182</v>
      </c>
      <c r="B188" s="27">
        <v>8</v>
      </c>
      <c r="C188" s="28">
        <v>0</v>
      </c>
      <c r="D188" s="23">
        <f t="shared" si="28"/>
        <v>4</v>
      </c>
      <c r="E188" s="24">
        <f t="shared" si="29"/>
        <v>21</v>
      </c>
      <c r="F188" s="29">
        <f t="shared" si="30"/>
        <v>1594.1923734351003</v>
      </c>
      <c r="G188" s="26"/>
      <c r="H188" s="30" t="s">
        <v>365</v>
      </c>
      <c r="I188" s="27">
        <v>12</v>
      </c>
      <c r="J188" s="28">
        <v>3</v>
      </c>
      <c r="K188" s="23">
        <f t="shared" si="25"/>
        <v>7.5</v>
      </c>
      <c r="L188" s="24">
        <f t="shared" si="26"/>
        <v>10.666666666666666</v>
      </c>
      <c r="M188" s="29">
        <f t="shared" si="27"/>
        <v>1193.4642080369808</v>
      </c>
    </row>
    <row r="189" spans="1:13" ht="15" customHeight="1" x14ac:dyDescent="0.25">
      <c r="A189" s="30" t="s">
        <v>183</v>
      </c>
      <c r="B189" s="27">
        <v>9</v>
      </c>
      <c r="C189" s="28">
        <v>-1</v>
      </c>
      <c r="D189" s="23">
        <f t="shared" si="28"/>
        <v>4</v>
      </c>
      <c r="E189" s="24">
        <f t="shared" si="29"/>
        <v>19.2</v>
      </c>
      <c r="F189" s="29">
        <f t="shared" si="30"/>
        <v>1613.3923734351004</v>
      </c>
      <c r="G189" s="26"/>
      <c r="H189" s="30" t="s">
        <v>366</v>
      </c>
      <c r="I189" s="27"/>
      <c r="J189" s="28"/>
      <c r="K189" s="23" t="str">
        <f t="shared" si="25"/>
        <v/>
      </c>
      <c r="L189" s="24"/>
      <c r="M189" s="29"/>
    </row>
    <row r="190" spans="1:13" ht="15" customHeight="1" x14ac:dyDescent="0.25">
      <c r="A190" s="30" t="s">
        <v>184</v>
      </c>
      <c r="B190" s="27">
        <v>13</v>
      </c>
      <c r="C190" s="28">
        <v>2</v>
      </c>
      <c r="D190" s="23">
        <f t="shared" si="28"/>
        <v>7.5</v>
      </c>
      <c r="E190" s="24">
        <f t="shared" si="29"/>
        <v>10.909090909090908</v>
      </c>
      <c r="F190" s="29">
        <f t="shared" si="30"/>
        <v>1624.3014643441913</v>
      </c>
      <c r="G190" s="26"/>
      <c r="H190" s="30" t="s">
        <v>367</v>
      </c>
      <c r="I190" s="27"/>
      <c r="J190" s="28"/>
      <c r="K190" s="23" t="str">
        <f t="shared" si="25"/>
        <v/>
      </c>
      <c r="L190" s="24"/>
      <c r="M190" s="29"/>
    </row>
    <row r="191" spans="1:13" ht="15" customHeight="1" thickBot="1" x14ac:dyDescent="0.3">
      <c r="A191" s="31" t="s">
        <v>185</v>
      </c>
      <c r="B191" s="32">
        <v>13</v>
      </c>
      <c r="C191" s="33">
        <v>7</v>
      </c>
      <c r="D191" s="34">
        <f t="shared" si="28"/>
        <v>10</v>
      </c>
      <c r="E191" s="35">
        <f t="shared" si="29"/>
        <v>0</v>
      </c>
      <c r="F191" s="36">
        <f t="shared" si="30"/>
        <v>1624.3014643441913</v>
      </c>
      <c r="G191" s="26"/>
      <c r="H191" s="31"/>
      <c r="I191" s="32"/>
      <c r="J191" s="33"/>
      <c r="K191" s="34" t="str">
        <f t="shared" si="25"/>
        <v/>
      </c>
      <c r="L191" s="35"/>
      <c r="M191" s="36"/>
    </row>
  </sheetData>
  <mergeCells count="11">
    <mergeCell ref="A5:M6"/>
    <mergeCell ref="A1:M2"/>
    <mergeCell ref="H8:H9"/>
    <mergeCell ref="L8:M8"/>
    <mergeCell ref="E8:F8"/>
    <mergeCell ref="B8:D8"/>
    <mergeCell ref="I8:K8"/>
    <mergeCell ref="A3:M4"/>
    <mergeCell ref="A7:F7"/>
    <mergeCell ref="H7:M7"/>
    <mergeCell ref="A8:A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3"/>
  <sheetViews>
    <sheetView zoomScaleNormal="100" workbookViewId="0"/>
  </sheetViews>
  <sheetFormatPr defaultRowHeight="12.75" x14ac:dyDescent="0.2"/>
  <cols>
    <col min="1" max="1" width="10.7109375" style="9" bestFit="1" customWidth="1"/>
    <col min="2" max="3" width="8.42578125" style="40" bestFit="1" customWidth="1"/>
    <col min="4" max="15" width="8.7109375" style="9" customWidth="1"/>
    <col min="16" max="16" width="8.7109375" style="37" customWidth="1"/>
    <col min="17" max="57" width="8.7109375" style="9" customWidth="1"/>
    <col min="58" max="16384" width="9.140625" style="9"/>
  </cols>
  <sheetData>
    <row r="1" spans="1:16" s="10" customFormat="1" ht="15" x14ac:dyDescent="0.25">
      <c r="A1" s="13" t="s">
        <v>378</v>
      </c>
      <c r="B1" s="14" t="s">
        <v>377</v>
      </c>
      <c r="C1" s="14" t="s">
        <v>376</v>
      </c>
      <c r="P1" s="38"/>
    </row>
    <row r="2" spans="1:16" s="10" customFormat="1" ht="15" x14ac:dyDescent="0.25">
      <c r="A2" s="42" t="s">
        <v>379</v>
      </c>
      <c r="B2" s="41">
        <v>0</v>
      </c>
      <c r="C2" s="41">
        <v>0</v>
      </c>
      <c r="P2" s="38"/>
    </row>
    <row r="3" spans="1:16" s="10" customFormat="1" ht="15" x14ac:dyDescent="0.25">
      <c r="A3" s="42" t="s">
        <v>380</v>
      </c>
      <c r="B3" s="41">
        <v>0</v>
      </c>
      <c r="C3" s="41">
        <v>0</v>
      </c>
      <c r="P3" s="38"/>
    </row>
    <row r="4" spans="1:16" s="10" customFormat="1" ht="15" x14ac:dyDescent="0.25">
      <c r="A4" s="42" t="s">
        <v>381</v>
      </c>
      <c r="B4" s="41">
        <v>0</v>
      </c>
      <c r="C4" s="41">
        <v>0</v>
      </c>
      <c r="P4" s="38"/>
    </row>
    <row r="5" spans="1:16" s="10" customFormat="1" ht="15" x14ac:dyDescent="0.25">
      <c r="A5" s="42" t="s">
        <v>382</v>
      </c>
      <c r="B5" s="41">
        <v>0</v>
      </c>
      <c r="C5" s="41">
        <v>0</v>
      </c>
      <c r="P5" s="38"/>
    </row>
    <row r="6" spans="1:16" s="10" customFormat="1" ht="15" x14ac:dyDescent="0.25">
      <c r="A6" s="42" t="s">
        <v>383</v>
      </c>
      <c r="B6" s="41">
        <v>0</v>
      </c>
      <c r="C6" s="41">
        <v>0</v>
      </c>
      <c r="P6" s="38"/>
    </row>
    <row r="7" spans="1:16" s="10" customFormat="1" ht="15" x14ac:dyDescent="0.25">
      <c r="A7" s="42" t="s">
        <v>384</v>
      </c>
      <c r="B7" s="41">
        <v>0</v>
      </c>
      <c r="C7" s="41">
        <v>0</v>
      </c>
      <c r="P7" s="38"/>
    </row>
    <row r="8" spans="1:16" s="10" customFormat="1" ht="15" x14ac:dyDescent="0.25">
      <c r="A8" s="42" t="s">
        <v>385</v>
      </c>
      <c r="B8" s="41">
        <v>0</v>
      </c>
      <c r="C8" s="41">
        <v>0</v>
      </c>
      <c r="P8" s="38"/>
    </row>
    <row r="9" spans="1:16" s="10" customFormat="1" ht="15" x14ac:dyDescent="0.25">
      <c r="A9" s="42" t="s">
        <v>386</v>
      </c>
      <c r="B9" s="41">
        <v>0</v>
      </c>
      <c r="C9" s="41">
        <v>0</v>
      </c>
      <c r="P9" s="38"/>
    </row>
    <row r="10" spans="1:16" s="10" customFormat="1" ht="15" x14ac:dyDescent="0.25">
      <c r="A10" s="42" t="s">
        <v>387</v>
      </c>
      <c r="B10" s="41">
        <v>0.15894039735099283</v>
      </c>
      <c r="C10" s="41">
        <v>0</v>
      </c>
      <c r="P10" s="38"/>
    </row>
    <row r="11" spans="1:16" s="10" customFormat="1" ht="15" x14ac:dyDescent="0.25">
      <c r="A11" s="42" t="s">
        <v>388</v>
      </c>
      <c r="B11" s="41">
        <v>0.15894039735099283</v>
      </c>
      <c r="C11" s="41">
        <v>0</v>
      </c>
      <c r="P11" s="38"/>
    </row>
    <row r="12" spans="1:16" s="10" customFormat="1" ht="15" x14ac:dyDescent="0.25">
      <c r="A12" s="42" t="s">
        <v>389</v>
      </c>
      <c r="B12" s="41">
        <v>0.15894039735099283</v>
      </c>
      <c r="C12" s="41">
        <v>0</v>
      </c>
      <c r="P12" s="38"/>
    </row>
    <row r="13" spans="1:16" s="10" customFormat="1" ht="15" x14ac:dyDescent="0.25">
      <c r="A13" s="42" t="s">
        <v>390</v>
      </c>
      <c r="B13" s="41">
        <v>0.15894039735099283</v>
      </c>
      <c r="C13" s="41">
        <v>0</v>
      </c>
      <c r="P13" s="38"/>
    </row>
    <row r="14" spans="1:16" s="10" customFormat="1" ht="15" x14ac:dyDescent="0.25">
      <c r="A14" s="42" t="s">
        <v>391</v>
      </c>
      <c r="B14" s="41">
        <v>0.15894039735099283</v>
      </c>
      <c r="C14" s="41">
        <v>0</v>
      </c>
      <c r="P14" s="38"/>
    </row>
    <row r="15" spans="1:16" s="10" customFormat="1" ht="15" x14ac:dyDescent="0.25">
      <c r="A15" s="42" t="s">
        <v>392</v>
      </c>
      <c r="B15" s="41">
        <v>0.15894039735099283</v>
      </c>
      <c r="C15" s="41">
        <v>0</v>
      </c>
      <c r="P15" s="38"/>
    </row>
    <row r="16" spans="1:16" s="10" customFormat="1" ht="15" x14ac:dyDescent="0.25">
      <c r="A16" s="42" t="s">
        <v>393</v>
      </c>
      <c r="B16" s="41">
        <v>0.15894039735099283</v>
      </c>
      <c r="C16" s="41">
        <v>0</v>
      </c>
      <c r="P16" s="38"/>
    </row>
    <row r="17" spans="1:16" s="10" customFormat="1" ht="15" x14ac:dyDescent="0.25">
      <c r="A17" s="42" t="s">
        <v>394</v>
      </c>
      <c r="B17" s="41">
        <v>0.15894039735099283</v>
      </c>
      <c r="C17" s="41">
        <v>0</v>
      </c>
      <c r="P17" s="38"/>
    </row>
    <row r="18" spans="1:16" s="10" customFormat="1" ht="15" x14ac:dyDescent="0.25">
      <c r="A18" s="42" t="s">
        <v>395</v>
      </c>
      <c r="B18" s="41">
        <v>0.15894039735099283</v>
      </c>
      <c r="C18" s="41">
        <v>0</v>
      </c>
      <c r="P18" s="38"/>
    </row>
    <row r="19" spans="1:16" s="10" customFormat="1" ht="15" x14ac:dyDescent="0.25">
      <c r="A19" s="42" t="s">
        <v>396</v>
      </c>
      <c r="B19" s="41">
        <v>0.15894039735099283</v>
      </c>
      <c r="C19" s="41">
        <v>0</v>
      </c>
      <c r="P19" s="38"/>
    </row>
    <row r="20" spans="1:16" s="10" customFormat="1" ht="15" x14ac:dyDescent="0.25">
      <c r="A20" s="42" t="s">
        <v>397</v>
      </c>
      <c r="B20" s="41">
        <v>0.15894039735099283</v>
      </c>
      <c r="C20" s="41">
        <v>0</v>
      </c>
      <c r="P20" s="38"/>
    </row>
    <row r="21" spans="1:16" s="10" customFormat="1" ht="15" x14ac:dyDescent="0.25">
      <c r="A21" s="42" t="s">
        <v>398</v>
      </c>
      <c r="B21" s="41">
        <v>0.15894039735099283</v>
      </c>
      <c r="C21" s="41">
        <v>0</v>
      </c>
      <c r="P21" s="38"/>
    </row>
    <row r="22" spans="1:16" s="10" customFormat="1" ht="15" x14ac:dyDescent="0.25">
      <c r="A22" s="42" t="s">
        <v>399</v>
      </c>
      <c r="B22" s="41">
        <v>0.15894039735099283</v>
      </c>
      <c r="C22" s="41">
        <v>0</v>
      </c>
      <c r="P22" s="38"/>
    </row>
    <row r="23" spans="1:16" s="10" customFormat="1" ht="15" x14ac:dyDescent="0.25">
      <c r="A23" s="42" t="s">
        <v>400</v>
      </c>
      <c r="B23" s="41">
        <v>0.15894039735099283</v>
      </c>
      <c r="C23" s="41">
        <v>0</v>
      </c>
      <c r="P23" s="38"/>
    </row>
    <row r="24" spans="1:16" s="10" customFormat="1" ht="15" x14ac:dyDescent="0.25">
      <c r="A24" s="42" t="s">
        <v>401</v>
      </c>
      <c r="B24" s="41">
        <v>0.15894039735099283</v>
      </c>
      <c r="C24" s="41">
        <v>1.4906832298136643</v>
      </c>
      <c r="P24" s="38"/>
    </row>
    <row r="25" spans="1:16" s="10" customFormat="1" ht="15" x14ac:dyDescent="0.25">
      <c r="A25" s="42" t="s">
        <v>402</v>
      </c>
      <c r="B25" s="41">
        <v>0.15894039735099283</v>
      </c>
      <c r="C25" s="41">
        <v>2.2360248447204967</v>
      </c>
      <c r="P25" s="38"/>
    </row>
    <row r="26" spans="1:16" s="10" customFormat="1" ht="15" x14ac:dyDescent="0.25">
      <c r="A26" s="42" t="s">
        <v>403</v>
      </c>
      <c r="B26" s="41">
        <v>0.15894039735099283</v>
      </c>
      <c r="C26" s="41">
        <v>2.2360248447204967</v>
      </c>
      <c r="P26" s="38"/>
    </row>
    <row r="27" spans="1:16" s="10" customFormat="1" ht="15" x14ac:dyDescent="0.25">
      <c r="A27" s="42" t="s">
        <v>404</v>
      </c>
      <c r="B27" s="41">
        <v>0.15894039735099283</v>
      </c>
      <c r="C27" s="41">
        <v>2.2360248447204967</v>
      </c>
      <c r="P27" s="38"/>
    </row>
    <row r="28" spans="1:16" s="10" customFormat="1" ht="15" x14ac:dyDescent="0.25">
      <c r="A28" s="42" t="s">
        <v>405</v>
      </c>
      <c r="B28" s="41">
        <v>0.15894039735099283</v>
      </c>
      <c r="C28" s="41">
        <v>2.2360248447204967</v>
      </c>
      <c r="P28" s="38"/>
    </row>
    <row r="29" spans="1:16" s="10" customFormat="1" ht="15" x14ac:dyDescent="0.25">
      <c r="A29" s="42" t="s">
        <v>406</v>
      </c>
      <c r="B29" s="41">
        <v>0.15894039735099283</v>
      </c>
      <c r="C29" s="41">
        <v>2.9460840163181299</v>
      </c>
      <c r="P29" s="38"/>
    </row>
    <row r="30" spans="1:16" s="10" customFormat="1" ht="15" x14ac:dyDescent="0.25">
      <c r="A30" s="42" t="s">
        <v>407</v>
      </c>
      <c r="B30" s="41">
        <v>0.15894039735099283</v>
      </c>
      <c r="C30" s="41">
        <v>2.9460840163181299</v>
      </c>
      <c r="P30" s="38"/>
    </row>
    <row r="31" spans="1:16" s="10" customFormat="1" ht="15" x14ac:dyDescent="0.25">
      <c r="A31" s="42" t="s">
        <v>408</v>
      </c>
      <c r="B31" s="41">
        <v>0.15894039735099283</v>
      </c>
      <c r="C31" s="41">
        <v>2.9460840163181299</v>
      </c>
      <c r="P31" s="38"/>
    </row>
    <row r="32" spans="1:16" s="10" customFormat="1" ht="15" x14ac:dyDescent="0.25">
      <c r="A32" s="42" t="s">
        <v>409</v>
      </c>
      <c r="B32" s="41">
        <v>0.15894039735099283</v>
      </c>
      <c r="C32" s="41">
        <v>2.9460840163181299</v>
      </c>
      <c r="P32" s="38"/>
    </row>
    <row r="33" spans="1:16" s="10" customFormat="1" ht="15" x14ac:dyDescent="0.25">
      <c r="A33" s="42" t="s">
        <v>410</v>
      </c>
      <c r="B33" s="41">
        <v>2.326682332834864</v>
      </c>
      <c r="C33" s="41">
        <v>2.9460840163181299</v>
      </c>
      <c r="P33" s="38"/>
    </row>
    <row r="34" spans="1:16" s="10" customFormat="1" ht="15" x14ac:dyDescent="0.25">
      <c r="A34" s="42" t="s">
        <v>411</v>
      </c>
      <c r="B34" s="41">
        <v>2.6057521002767245</v>
      </c>
      <c r="C34" s="41">
        <v>2.9460840163181299</v>
      </c>
      <c r="P34" s="38"/>
    </row>
    <row r="35" spans="1:16" s="10" customFormat="1" ht="15" x14ac:dyDescent="0.25">
      <c r="A35" s="42" t="s">
        <v>412</v>
      </c>
      <c r="B35" s="41">
        <v>2.6057521002767245</v>
      </c>
      <c r="C35" s="41">
        <v>2.9460840163181299</v>
      </c>
      <c r="P35" s="38"/>
    </row>
    <row r="36" spans="1:16" s="10" customFormat="1" ht="15" x14ac:dyDescent="0.25">
      <c r="A36" s="42" t="s">
        <v>413</v>
      </c>
      <c r="B36" s="41">
        <v>2.6057521002767245</v>
      </c>
      <c r="C36" s="41">
        <v>8.7997425529034956</v>
      </c>
      <c r="P36" s="38"/>
    </row>
    <row r="37" spans="1:16" s="10" customFormat="1" ht="15" x14ac:dyDescent="0.25">
      <c r="A37" s="42" t="s">
        <v>414</v>
      </c>
      <c r="B37" s="41">
        <v>2.6057521002767245</v>
      </c>
      <c r="C37" s="41">
        <v>16.336932635548123</v>
      </c>
      <c r="P37" s="38"/>
    </row>
    <row r="38" spans="1:16" s="10" customFormat="1" ht="15" x14ac:dyDescent="0.25">
      <c r="A38" s="42" t="s">
        <v>415</v>
      </c>
      <c r="B38" s="41">
        <v>2.6057521002767245</v>
      </c>
      <c r="C38" s="41">
        <v>16.336932635548123</v>
      </c>
      <c r="P38" s="38"/>
    </row>
    <row r="39" spans="1:16" s="10" customFormat="1" ht="15" x14ac:dyDescent="0.25">
      <c r="A39" s="42" t="s">
        <v>416</v>
      </c>
      <c r="B39" s="41">
        <v>2.6057521002767245</v>
      </c>
      <c r="C39" s="41">
        <v>23.255851554467043</v>
      </c>
      <c r="P39" s="38"/>
    </row>
    <row r="40" spans="1:16" s="10" customFormat="1" ht="15" x14ac:dyDescent="0.25">
      <c r="A40" s="42" t="s">
        <v>417</v>
      </c>
      <c r="B40" s="41">
        <v>2.6057521002767245</v>
      </c>
      <c r="C40" s="41">
        <v>30.584095829276201</v>
      </c>
      <c r="P40" s="38"/>
    </row>
    <row r="41" spans="1:16" s="10" customFormat="1" ht="15" x14ac:dyDescent="0.25">
      <c r="A41" s="42" t="s">
        <v>418</v>
      </c>
      <c r="B41" s="41">
        <v>2.6057521002767245</v>
      </c>
      <c r="C41" s="41">
        <v>33.547058792239163</v>
      </c>
      <c r="P41" s="38"/>
    </row>
    <row r="42" spans="1:16" s="10" customFormat="1" ht="15" x14ac:dyDescent="0.25">
      <c r="A42" s="42" t="s">
        <v>419</v>
      </c>
      <c r="B42" s="41">
        <v>2.6057521002767245</v>
      </c>
      <c r="C42" s="41">
        <v>33.547058792239163</v>
      </c>
      <c r="P42" s="38"/>
    </row>
    <row r="43" spans="1:16" s="10" customFormat="1" ht="15" x14ac:dyDescent="0.25">
      <c r="A43" s="42" t="s">
        <v>420</v>
      </c>
      <c r="B43" s="41">
        <v>3.3799456486638215</v>
      </c>
      <c r="C43" s="41">
        <v>33.547058792239163</v>
      </c>
      <c r="P43" s="38"/>
    </row>
    <row r="44" spans="1:16" s="10" customFormat="1" ht="15" x14ac:dyDescent="0.25">
      <c r="A44" s="42" t="s">
        <v>421</v>
      </c>
      <c r="B44" s="41">
        <v>6.7132789819971546</v>
      </c>
      <c r="C44" s="41">
        <v>41.025319661804382</v>
      </c>
      <c r="P44" s="38"/>
    </row>
    <row r="45" spans="1:16" s="10" customFormat="1" ht="15" x14ac:dyDescent="0.25">
      <c r="A45" s="42" t="s">
        <v>422</v>
      </c>
      <c r="B45" s="41">
        <v>6.7132789819971546</v>
      </c>
      <c r="C45" s="41">
        <v>45.190608918002731</v>
      </c>
      <c r="P45" s="38"/>
    </row>
    <row r="46" spans="1:16" s="10" customFormat="1" ht="15" x14ac:dyDescent="0.25">
      <c r="A46" s="42" t="s">
        <v>423</v>
      </c>
      <c r="B46" s="41">
        <v>6.7132789819971546</v>
      </c>
      <c r="C46" s="41">
        <v>45.190608918002731</v>
      </c>
      <c r="P46" s="38"/>
    </row>
    <row r="47" spans="1:16" s="10" customFormat="1" ht="15" x14ac:dyDescent="0.25">
      <c r="A47" s="42" t="s">
        <v>424</v>
      </c>
      <c r="B47" s="41">
        <v>6.7132789819971546</v>
      </c>
      <c r="C47" s="41">
        <v>45.190608918002731</v>
      </c>
      <c r="P47" s="38"/>
    </row>
    <row r="48" spans="1:16" s="10" customFormat="1" ht="15" x14ac:dyDescent="0.25">
      <c r="A48" s="42" t="s">
        <v>425</v>
      </c>
      <c r="B48" s="41">
        <v>6.7132789819971546</v>
      </c>
      <c r="C48" s="41">
        <v>45.190608918002731</v>
      </c>
      <c r="P48" s="38"/>
    </row>
    <row r="49" spans="1:16" s="10" customFormat="1" ht="15" x14ac:dyDescent="0.25">
      <c r="A49" s="42" t="s">
        <v>426</v>
      </c>
      <c r="B49" s="41">
        <v>6.7132789819971546</v>
      </c>
      <c r="C49" s="41">
        <v>45.506398391686943</v>
      </c>
      <c r="P49" s="38"/>
    </row>
    <row r="50" spans="1:16" s="10" customFormat="1" ht="15" x14ac:dyDescent="0.25">
      <c r="A50" s="42" t="s">
        <v>427</v>
      </c>
      <c r="B50" s="41">
        <v>6.7132789819971546</v>
      </c>
      <c r="C50" s="41">
        <v>45.506398391686943</v>
      </c>
      <c r="P50" s="38"/>
    </row>
    <row r="51" spans="1:16" s="10" customFormat="1" ht="15" x14ac:dyDescent="0.25">
      <c r="A51" s="42" t="s">
        <v>428</v>
      </c>
      <c r="B51" s="41">
        <v>12.713278981997155</v>
      </c>
      <c r="C51" s="41">
        <v>51.324580209868763</v>
      </c>
      <c r="P51" s="38"/>
    </row>
    <row r="52" spans="1:16" s="10" customFormat="1" ht="15" x14ac:dyDescent="0.25">
      <c r="A52" s="42" t="s">
        <v>429</v>
      </c>
      <c r="B52" s="41">
        <v>23.128373321619794</v>
      </c>
      <c r="C52" s="41">
        <v>51.324580209868763</v>
      </c>
      <c r="P52" s="38"/>
    </row>
    <row r="53" spans="1:16" s="10" customFormat="1" ht="15" x14ac:dyDescent="0.25">
      <c r="A53" s="42" t="s">
        <v>430</v>
      </c>
      <c r="B53" s="41">
        <v>32.017262210508683</v>
      </c>
      <c r="C53" s="41">
        <v>51.324580209868763</v>
      </c>
      <c r="P53" s="38"/>
    </row>
    <row r="54" spans="1:16" s="10" customFormat="1" ht="15" x14ac:dyDescent="0.25">
      <c r="A54" s="42" t="s">
        <v>431</v>
      </c>
      <c r="B54" s="41">
        <v>42.302976496222968</v>
      </c>
      <c r="C54" s="41">
        <v>62.770734056022604</v>
      </c>
      <c r="P54" s="38"/>
    </row>
    <row r="55" spans="1:16" s="10" customFormat="1" ht="15" x14ac:dyDescent="0.25">
      <c r="A55" s="42" t="s">
        <v>432</v>
      </c>
      <c r="B55" s="41">
        <v>50.107854545003455</v>
      </c>
      <c r="C55" s="41">
        <v>64.009443733441955</v>
      </c>
      <c r="P55" s="38"/>
    </row>
    <row r="56" spans="1:16" s="10" customFormat="1" ht="15" x14ac:dyDescent="0.25">
      <c r="A56" s="42" t="s">
        <v>433</v>
      </c>
      <c r="B56" s="41">
        <v>56.148670871534065</v>
      </c>
      <c r="C56" s="41">
        <v>64.009443733441955</v>
      </c>
      <c r="P56" s="38"/>
    </row>
    <row r="57" spans="1:16" s="10" customFormat="1" ht="15" x14ac:dyDescent="0.25">
      <c r="A57" s="42" t="s">
        <v>434</v>
      </c>
      <c r="B57" s="41">
        <v>61.030026803737456</v>
      </c>
      <c r="C57" s="41">
        <v>64.009443733441955</v>
      </c>
      <c r="P57" s="38"/>
    </row>
    <row r="58" spans="1:16" s="10" customFormat="1" ht="15" x14ac:dyDescent="0.25">
      <c r="A58" s="42" t="s">
        <v>435</v>
      </c>
      <c r="B58" s="41">
        <v>69.030026803737456</v>
      </c>
      <c r="C58" s="41">
        <v>64.68550007147013</v>
      </c>
      <c r="P58" s="38"/>
    </row>
    <row r="59" spans="1:16" s="10" customFormat="1" ht="15" x14ac:dyDescent="0.25">
      <c r="A59" s="42" t="s">
        <v>436</v>
      </c>
      <c r="B59" s="41">
        <v>74.647048080333207</v>
      </c>
      <c r="C59" s="41">
        <v>69.722537108507169</v>
      </c>
      <c r="P59" s="38"/>
    </row>
    <row r="60" spans="1:16" s="10" customFormat="1" ht="15" x14ac:dyDescent="0.25">
      <c r="A60" s="42" t="s">
        <v>437</v>
      </c>
      <c r="B60" s="41">
        <v>80.453499693236438</v>
      </c>
      <c r="C60" s="41">
        <v>80.413446199416256</v>
      </c>
      <c r="P60" s="38"/>
    </row>
    <row r="61" spans="1:16" s="10" customFormat="1" ht="15" x14ac:dyDescent="0.25">
      <c r="A61" s="42" t="s">
        <v>438</v>
      </c>
      <c r="B61" s="41">
        <v>87.838115077851825</v>
      </c>
      <c r="C61" s="41">
        <v>83.080112866082928</v>
      </c>
      <c r="P61" s="38"/>
    </row>
    <row r="62" spans="1:16" s="10" customFormat="1" ht="15" x14ac:dyDescent="0.25">
      <c r="A62" s="42" t="s">
        <v>439</v>
      </c>
      <c r="B62" s="41">
        <v>97.068884308621051</v>
      </c>
      <c r="C62" s="41">
        <v>94.107139893109945</v>
      </c>
      <c r="P62" s="38"/>
    </row>
    <row r="63" spans="1:16" s="10" customFormat="1" ht="15" x14ac:dyDescent="0.25">
      <c r="A63" s="42" t="s">
        <v>440</v>
      </c>
      <c r="B63" s="41">
        <v>108.11313209623167</v>
      </c>
      <c r="C63" s="41">
        <v>104.34490213087219</v>
      </c>
      <c r="P63" s="38"/>
    </row>
    <row r="64" spans="1:16" s="10" customFormat="1" ht="15" x14ac:dyDescent="0.25">
      <c r="A64" s="42" t="s">
        <v>441</v>
      </c>
      <c r="B64" s="41">
        <v>122.60369813396751</v>
      </c>
      <c r="C64" s="41">
        <v>112.91633070230075</v>
      </c>
      <c r="P64" s="38"/>
    </row>
    <row r="65" spans="1:16" s="10" customFormat="1" ht="15" x14ac:dyDescent="0.25">
      <c r="A65" s="42" t="s">
        <v>442</v>
      </c>
      <c r="B65" s="41">
        <v>136.21345423152849</v>
      </c>
      <c r="C65" s="41">
        <v>132.11633070230076</v>
      </c>
      <c r="P65" s="38"/>
    </row>
    <row r="66" spans="1:16" s="10" customFormat="1" ht="15" x14ac:dyDescent="0.25">
      <c r="A66" s="42" t="s">
        <v>443</v>
      </c>
      <c r="B66" s="41">
        <v>148.34532236339663</v>
      </c>
      <c r="C66" s="41">
        <v>149.11633070230076</v>
      </c>
      <c r="P66" s="38"/>
    </row>
    <row r="67" spans="1:16" s="10" customFormat="1" ht="15" x14ac:dyDescent="0.25">
      <c r="A67" s="42" t="s">
        <v>444</v>
      </c>
      <c r="B67" s="41">
        <v>160.2734660759715</v>
      </c>
      <c r="C67" s="41">
        <v>162.03940762537769</v>
      </c>
      <c r="P67" s="38"/>
    </row>
    <row r="68" spans="1:16" s="10" customFormat="1" ht="15" x14ac:dyDescent="0.25">
      <c r="A68" s="42" t="s">
        <v>445</v>
      </c>
      <c r="B68" s="41">
        <v>172.35857245895022</v>
      </c>
      <c r="C68" s="41">
        <v>162.03940762537769</v>
      </c>
      <c r="P68" s="38"/>
    </row>
    <row r="69" spans="1:16" s="10" customFormat="1" ht="15" x14ac:dyDescent="0.25">
      <c r="A69" s="42" t="s">
        <v>446</v>
      </c>
      <c r="B69" s="41">
        <v>183.02523912561688</v>
      </c>
      <c r="C69" s="41">
        <v>168.1116967820042</v>
      </c>
      <c r="P69" s="38"/>
    </row>
    <row r="70" spans="1:16" s="10" customFormat="1" ht="15" x14ac:dyDescent="0.25">
      <c r="A70" s="42" t="s">
        <v>447</v>
      </c>
      <c r="B70" s="41">
        <v>185.70846893928146</v>
      </c>
      <c r="C70" s="41">
        <v>182.65715132745873</v>
      </c>
      <c r="P70" s="38"/>
    </row>
    <row r="71" spans="1:16" s="10" customFormat="1" ht="15" x14ac:dyDescent="0.25">
      <c r="A71" s="42" t="s">
        <v>448</v>
      </c>
      <c r="B71" s="41">
        <v>188.92634603425353</v>
      </c>
      <c r="C71" s="41">
        <v>206.65715132745873</v>
      </c>
      <c r="P71" s="38"/>
    </row>
    <row r="72" spans="1:16" s="10" customFormat="1" ht="15" x14ac:dyDescent="0.25">
      <c r="A72" s="42" t="s">
        <v>418</v>
      </c>
      <c r="B72" s="41">
        <v>188.92634603425353</v>
      </c>
      <c r="C72" s="41">
        <v>228.01978869009611</v>
      </c>
      <c r="P72" s="38"/>
    </row>
    <row r="73" spans="1:16" s="10" customFormat="1" ht="15" x14ac:dyDescent="0.25">
      <c r="A73" s="42" t="s">
        <v>419</v>
      </c>
      <c r="B73" s="41">
        <v>188.92634603425353</v>
      </c>
      <c r="C73" s="41">
        <v>247.2197886900961</v>
      </c>
      <c r="P73" s="38"/>
    </row>
    <row r="74" spans="1:16" s="10" customFormat="1" ht="15" x14ac:dyDescent="0.25">
      <c r="A74" s="42" t="s">
        <v>420</v>
      </c>
      <c r="B74" s="41">
        <v>190.29777460568209</v>
      </c>
      <c r="C74" s="41">
        <v>265.88645535676278</v>
      </c>
      <c r="P74" s="38"/>
    </row>
    <row r="75" spans="1:16" s="10" customFormat="1" ht="15" x14ac:dyDescent="0.25">
      <c r="A75" s="42" t="s">
        <v>421</v>
      </c>
      <c r="B75" s="41">
        <v>195.03016897187928</v>
      </c>
      <c r="C75" s="41">
        <v>289.88645535676278</v>
      </c>
      <c r="P75" s="38"/>
    </row>
    <row r="76" spans="1:16" s="10" customFormat="1" ht="15" x14ac:dyDescent="0.25">
      <c r="A76" s="42" t="s">
        <v>422</v>
      </c>
      <c r="B76" s="41">
        <v>201.64434220022574</v>
      </c>
      <c r="C76" s="41">
        <v>313.88645535676278</v>
      </c>
      <c r="P76" s="38"/>
    </row>
    <row r="77" spans="1:16" s="10" customFormat="1" ht="15" x14ac:dyDescent="0.25">
      <c r="A77" s="42" t="s">
        <v>423</v>
      </c>
      <c r="B77" s="41">
        <v>209.21190976779332</v>
      </c>
      <c r="C77" s="41">
        <v>337.88645535676278</v>
      </c>
      <c r="P77" s="38"/>
    </row>
    <row r="78" spans="1:16" s="10" customFormat="1" ht="15" x14ac:dyDescent="0.25">
      <c r="A78" s="42" t="s">
        <v>424</v>
      </c>
      <c r="B78" s="41">
        <v>209.21190976779332</v>
      </c>
      <c r="C78" s="41">
        <v>361.88645535676278</v>
      </c>
      <c r="P78" s="38"/>
    </row>
    <row r="79" spans="1:16" s="10" customFormat="1" ht="15" x14ac:dyDescent="0.25">
      <c r="A79" s="42" t="s">
        <v>425</v>
      </c>
      <c r="B79" s="41">
        <v>213.65635421223777</v>
      </c>
      <c r="C79" s="41">
        <v>376.70127017157762</v>
      </c>
      <c r="P79" s="38"/>
    </row>
    <row r="80" spans="1:16" s="10" customFormat="1" ht="15" x14ac:dyDescent="0.25">
      <c r="A80" s="42" t="s">
        <v>426</v>
      </c>
      <c r="B80" s="41">
        <v>217.21190976779332</v>
      </c>
      <c r="C80" s="41">
        <v>386.11899169056494</v>
      </c>
      <c r="P80" s="38"/>
    </row>
    <row r="81" spans="1:16" s="10" customFormat="1" ht="15" x14ac:dyDescent="0.25">
      <c r="A81" s="42" t="s">
        <v>427</v>
      </c>
      <c r="B81" s="41">
        <v>223.56952566183304</v>
      </c>
      <c r="C81" s="41">
        <v>390.61899169056494</v>
      </c>
      <c r="P81" s="38"/>
    </row>
    <row r="82" spans="1:16" s="10" customFormat="1" ht="15" x14ac:dyDescent="0.25">
      <c r="A82" s="42" t="s">
        <v>428</v>
      </c>
      <c r="B82" s="41">
        <v>227.56952566183304</v>
      </c>
      <c r="C82" s="41">
        <v>390.61899169056494</v>
      </c>
      <c r="P82" s="38"/>
    </row>
    <row r="83" spans="1:16" s="10" customFormat="1" ht="15" x14ac:dyDescent="0.25">
      <c r="A83" s="42" t="s">
        <v>429</v>
      </c>
      <c r="B83" s="41">
        <v>237.66298360575828</v>
      </c>
      <c r="C83" s="41">
        <v>396.82588824228907</v>
      </c>
      <c r="P83" s="38"/>
    </row>
    <row r="84" spans="1:16" s="10" customFormat="1" ht="15" x14ac:dyDescent="0.25">
      <c r="A84" s="42" t="s">
        <v>430</v>
      </c>
      <c r="B84" s="41">
        <v>261.66298360575831</v>
      </c>
      <c r="C84" s="41">
        <v>405.57165095415348</v>
      </c>
      <c r="P84" s="38"/>
    </row>
    <row r="85" spans="1:16" s="10" customFormat="1" ht="15" x14ac:dyDescent="0.25">
      <c r="A85" s="42" t="s">
        <v>431</v>
      </c>
      <c r="B85" s="41">
        <v>282.1507884838071</v>
      </c>
      <c r="C85" s="41">
        <v>418.23306827698815</v>
      </c>
      <c r="P85" s="38"/>
    </row>
    <row r="86" spans="1:16" s="10" customFormat="1" ht="15" x14ac:dyDescent="0.25">
      <c r="A86" s="42" t="s">
        <v>432</v>
      </c>
      <c r="B86" s="41">
        <v>306.1507884838071</v>
      </c>
      <c r="C86" s="41">
        <v>430.49584199961589</v>
      </c>
      <c r="P86" s="38"/>
    </row>
    <row r="87" spans="1:16" s="10" customFormat="1" ht="15" x14ac:dyDescent="0.25">
      <c r="A87" s="42" t="s">
        <v>433</v>
      </c>
      <c r="B87" s="41">
        <v>330.1507884838071</v>
      </c>
      <c r="C87" s="41">
        <v>442.82016632394021</v>
      </c>
      <c r="P87" s="38"/>
    </row>
    <row r="88" spans="1:16" s="10" customFormat="1" ht="15" x14ac:dyDescent="0.25">
      <c r="A88" s="42" t="s">
        <v>434</v>
      </c>
      <c r="B88" s="41">
        <v>354.1507884838071</v>
      </c>
      <c r="C88" s="41">
        <v>460.24482385818681</v>
      </c>
      <c r="P88" s="38"/>
    </row>
    <row r="89" spans="1:16" s="10" customFormat="1" ht="15" x14ac:dyDescent="0.25">
      <c r="A89" s="42" t="s">
        <v>435</v>
      </c>
      <c r="B89" s="41">
        <v>378.1507884838071</v>
      </c>
      <c r="C89" s="41">
        <v>473.16790078126371</v>
      </c>
      <c r="P89" s="38"/>
    </row>
    <row r="90" spans="1:16" s="10" customFormat="1" ht="15" x14ac:dyDescent="0.25">
      <c r="A90" s="42" t="s">
        <v>436</v>
      </c>
      <c r="B90" s="41">
        <v>402.1507884838071</v>
      </c>
      <c r="C90" s="41">
        <v>497.16790078126371</v>
      </c>
      <c r="P90" s="38"/>
    </row>
    <row r="91" spans="1:16" s="10" customFormat="1" ht="15" x14ac:dyDescent="0.25">
      <c r="A91" s="42" t="s">
        <v>437</v>
      </c>
      <c r="B91" s="41">
        <v>420.1507884838071</v>
      </c>
      <c r="C91" s="41">
        <v>521.16790078126371</v>
      </c>
      <c r="P91" s="38"/>
    </row>
    <row r="92" spans="1:16" s="10" customFormat="1" ht="15" x14ac:dyDescent="0.25">
      <c r="A92" s="42" t="s">
        <v>438</v>
      </c>
      <c r="B92" s="41">
        <v>430.87419273912627</v>
      </c>
      <c r="C92" s="41">
        <v>521.16790078126371</v>
      </c>
      <c r="P92" s="38"/>
    </row>
    <row r="93" spans="1:16" s="10" customFormat="1" ht="15" x14ac:dyDescent="0.25">
      <c r="A93" s="42" t="s">
        <v>449</v>
      </c>
      <c r="B93" s="41">
        <v>436.18188504681859</v>
      </c>
      <c r="C93" s="41">
        <v>544.33069147893809</v>
      </c>
      <c r="P93" s="38"/>
    </row>
    <row r="94" spans="1:16" s="10" customFormat="1" ht="15" x14ac:dyDescent="0.25">
      <c r="A94" s="42" t="s">
        <v>450</v>
      </c>
      <c r="B94" s="41">
        <v>440.60293767839755</v>
      </c>
      <c r="C94" s="41">
        <v>567.75926290750954</v>
      </c>
      <c r="P94" s="38"/>
    </row>
    <row r="95" spans="1:16" s="10" customFormat="1" ht="15" x14ac:dyDescent="0.25">
      <c r="A95" s="42" t="s">
        <v>451</v>
      </c>
      <c r="B95" s="41">
        <v>452.031509106969</v>
      </c>
      <c r="C95" s="41">
        <v>591.75926290750954</v>
      </c>
      <c r="P95" s="38"/>
    </row>
    <row r="96" spans="1:16" s="10" customFormat="1" ht="15" x14ac:dyDescent="0.25">
      <c r="A96" s="42" t="s">
        <v>452</v>
      </c>
      <c r="B96" s="41">
        <v>474.57696365242356</v>
      </c>
      <c r="C96" s="41">
        <v>591.75926290750954</v>
      </c>
      <c r="P96" s="38"/>
    </row>
    <row r="97" spans="1:16" s="10" customFormat="1" ht="15" x14ac:dyDescent="0.25">
      <c r="A97" s="42" t="s">
        <v>453</v>
      </c>
      <c r="B97" s="41">
        <v>497.48605456151449</v>
      </c>
      <c r="C97" s="41">
        <v>591.75926290750954</v>
      </c>
      <c r="P97" s="38"/>
    </row>
    <row r="98" spans="1:16" s="10" customFormat="1" ht="15" x14ac:dyDescent="0.25">
      <c r="A98" s="42" t="s">
        <v>454</v>
      </c>
      <c r="B98" s="41">
        <v>521.48605456151449</v>
      </c>
      <c r="C98" s="41">
        <v>615.75926290750954</v>
      </c>
      <c r="P98" s="38"/>
    </row>
    <row r="99" spans="1:16" s="10" customFormat="1" ht="15" x14ac:dyDescent="0.25">
      <c r="A99" s="42" t="s">
        <v>455</v>
      </c>
      <c r="B99" s="41">
        <v>545.48605456151449</v>
      </c>
      <c r="C99" s="41">
        <v>615.75926290750954</v>
      </c>
      <c r="P99" s="38"/>
    </row>
    <row r="100" spans="1:16" s="10" customFormat="1" ht="15" x14ac:dyDescent="0.25">
      <c r="A100" s="42" t="s">
        <v>456</v>
      </c>
      <c r="B100" s="41">
        <v>569.48605456151449</v>
      </c>
      <c r="C100" s="41">
        <v>615.75926290750954</v>
      </c>
      <c r="P100" s="38"/>
    </row>
    <row r="101" spans="1:16" s="10" customFormat="1" ht="15" x14ac:dyDescent="0.25">
      <c r="A101" s="42" t="s">
        <v>457</v>
      </c>
      <c r="B101" s="41">
        <v>593.48605456151449</v>
      </c>
      <c r="C101" s="41">
        <v>639.75926290750954</v>
      </c>
      <c r="P101" s="38"/>
    </row>
    <row r="102" spans="1:16" s="10" customFormat="1" ht="15" x14ac:dyDescent="0.25">
      <c r="A102" s="42" t="s">
        <v>418</v>
      </c>
      <c r="B102" s="41">
        <v>617.48605456151449</v>
      </c>
      <c r="C102" s="41">
        <v>657.40164701346976</v>
      </c>
      <c r="P102" s="38"/>
    </row>
    <row r="103" spans="1:16" s="10" customFormat="1" ht="15" x14ac:dyDescent="0.25">
      <c r="A103" s="42" t="s">
        <v>419</v>
      </c>
      <c r="B103" s="41">
        <v>641.48605456151449</v>
      </c>
      <c r="C103" s="41">
        <v>675.90546380736293</v>
      </c>
      <c r="P103" s="38"/>
    </row>
    <row r="104" spans="1:16" s="10" customFormat="1" ht="15" x14ac:dyDescent="0.25">
      <c r="A104" s="42" t="s">
        <v>420</v>
      </c>
      <c r="B104" s="41">
        <v>641.48605456151449</v>
      </c>
      <c r="C104" s="41">
        <v>695.10546380736298</v>
      </c>
      <c r="P104" s="38"/>
    </row>
    <row r="105" spans="1:16" s="10" customFormat="1" ht="15" x14ac:dyDescent="0.25">
      <c r="A105" s="42" t="s">
        <v>421</v>
      </c>
      <c r="B105" s="41">
        <v>665.48605456151449</v>
      </c>
      <c r="C105" s="41">
        <v>695.10546380736298</v>
      </c>
      <c r="P105" s="38"/>
    </row>
    <row r="106" spans="1:16" s="10" customFormat="1" ht="15" x14ac:dyDescent="0.25">
      <c r="A106" s="42" t="s">
        <v>422</v>
      </c>
      <c r="B106" s="41">
        <v>689.48605456151449</v>
      </c>
      <c r="C106" s="41">
        <v>695.10546380736298</v>
      </c>
      <c r="P106" s="38"/>
    </row>
    <row r="107" spans="1:16" s="10" customFormat="1" ht="15" x14ac:dyDescent="0.25">
      <c r="A107" s="42" t="s">
        <v>423</v>
      </c>
      <c r="B107" s="41">
        <v>689.48605456151449</v>
      </c>
      <c r="C107" s="41">
        <v>695.10546380736298</v>
      </c>
      <c r="P107" s="38"/>
    </row>
    <row r="108" spans="1:16" s="10" customFormat="1" ht="15" x14ac:dyDescent="0.25">
      <c r="A108" s="42" t="s">
        <v>424</v>
      </c>
      <c r="B108" s="41">
        <v>713.48605456151449</v>
      </c>
      <c r="C108" s="41">
        <v>695.10546380736298</v>
      </c>
      <c r="P108" s="38"/>
    </row>
    <row r="109" spans="1:16" s="10" customFormat="1" ht="15" x14ac:dyDescent="0.25">
      <c r="A109" s="42" t="s">
        <v>425</v>
      </c>
      <c r="B109" s="41">
        <v>737.48605456151449</v>
      </c>
      <c r="C109" s="41">
        <v>695.10546380736298</v>
      </c>
      <c r="P109" s="38"/>
    </row>
    <row r="110" spans="1:16" s="10" customFormat="1" ht="15" x14ac:dyDescent="0.25">
      <c r="A110" s="42" t="s">
        <v>426</v>
      </c>
      <c r="B110" s="41">
        <v>761.48605456151449</v>
      </c>
      <c r="C110" s="41">
        <v>695.10546380736298</v>
      </c>
      <c r="P110" s="38"/>
    </row>
    <row r="111" spans="1:16" s="10" customFormat="1" ht="15" x14ac:dyDescent="0.25">
      <c r="A111" s="42" t="s">
        <v>427</v>
      </c>
      <c r="B111" s="41">
        <v>785.48605456151449</v>
      </c>
      <c r="C111" s="41">
        <v>695.10546380736298</v>
      </c>
      <c r="P111" s="38"/>
    </row>
    <row r="112" spans="1:16" s="10" customFormat="1" ht="15" x14ac:dyDescent="0.25">
      <c r="A112" s="42" t="s">
        <v>428</v>
      </c>
      <c r="B112" s="41">
        <v>809.48605456151449</v>
      </c>
      <c r="C112" s="41">
        <v>695.10546380736298</v>
      </c>
      <c r="P112" s="38"/>
    </row>
    <row r="113" spans="1:16" s="10" customFormat="1" ht="15" x14ac:dyDescent="0.25">
      <c r="A113" s="42" t="s">
        <v>429</v>
      </c>
      <c r="B113" s="41">
        <v>833.48605456151449</v>
      </c>
      <c r="C113" s="41">
        <v>695.10546380736298</v>
      </c>
      <c r="P113" s="38"/>
    </row>
    <row r="114" spans="1:16" s="10" customFormat="1" ht="15" x14ac:dyDescent="0.25">
      <c r="A114" s="42" t="s">
        <v>430</v>
      </c>
      <c r="B114" s="41">
        <v>845.15272122818112</v>
      </c>
      <c r="C114" s="41">
        <v>695.10546380736298</v>
      </c>
      <c r="P114" s="38"/>
    </row>
    <row r="115" spans="1:16" s="10" customFormat="1" ht="15" x14ac:dyDescent="0.25">
      <c r="A115" s="42" t="s">
        <v>431</v>
      </c>
      <c r="B115" s="41">
        <v>857.15272122818112</v>
      </c>
      <c r="C115" s="41">
        <v>695.10546380736298</v>
      </c>
      <c r="P115" s="38"/>
    </row>
    <row r="116" spans="1:16" s="10" customFormat="1" ht="15" x14ac:dyDescent="0.25">
      <c r="A116" s="42" t="s">
        <v>432</v>
      </c>
      <c r="B116" s="41">
        <v>868.95599991670576</v>
      </c>
      <c r="C116" s="41">
        <v>695.10546380736298</v>
      </c>
      <c r="P116" s="38"/>
    </row>
    <row r="117" spans="1:16" s="10" customFormat="1" ht="15" x14ac:dyDescent="0.25">
      <c r="A117" s="42" t="s">
        <v>433</v>
      </c>
      <c r="B117" s="41">
        <v>892.95599991670576</v>
      </c>
      <c r="C117" s="41">
        <v>719.10546380736298</v>
      </c>
      <c r="P117" s="38"/>
    </row>
    <row r="118" spans="1:16" s="10" customFormat="1" ht="15" x14ac:dyDescent="0.25">
      <c r="A118" s="42" t="s">
        <v>434</v>
      </c>
      <c r="B118" s="41">
        <v>913.69674065744653</v>
      </c>
      <c r="C118" s="41">
        <v>733.78507545784839</v>
      </c>
      <c r="P118" s="38"/>
    </row>
    <row r="119" spans="1:16" s="10" customFormat="1" ht="15" x14ac:dyDescent="0.25">
      <c r="A119" s="42" t="s">
        <v>435</v>
      </c>
      <c r="B119" s="41">
        <v>937.69674065744653</v>
      </c>
      <c r="C119" s="41">
        <v>750.97426464703756</v>
      </c>
      <c r="P119" s="38"/>
    </row>
    <row r="120" spans="1:16" s="10" customFormat="1" ht="15" x14ac:dyDescent="0.25">
      <c r="A120" s="42" t="s">
        <v>436</v>
      </c>
      <c r="B120" s="41">
        <v>937.69674065744653</v>
      </c>
      <c r="C120" s="41">
        <v>774.97426464703756</v>
      </c>
      <c r="P120" s="38"/>
    </row>
    <row r="121" spans="1:16" s="10" customFormat="1" ht="15" x14ac:dyDescent="0.25">
      <c r="A121" s="42" t="s">
        <v>437</v>
      </c>
      <c r="B121" s="41">
        <v>961.69674065744653</v>
      </c>
      <c r="C121" s="41">
        <v>798.97426464703756</v>
      </c>
      <c r="P121" s="38"/>
    </row>
    <row r="122" spans="1:16" s="10" customFormat="1" ht="15" x14ac:dyDescent="0.25">
      <c r="A122" s="42" t="s">
        <v>438</v>
      </c>
      <c r="B122" s="41">
        <v>985.69674065744653</v>
      </c>
      <c r="C122" s="41">
        <v>798.97426464703756</v>
      </c>
      <c r="P122" s="38"/>
    </row>
    <row r="123" spans="1:16" s="10" customFormat="1" ht="15" x14ac:dyDescent="0.25">
      <c r="A123" s="42" t="s">
        <v>439</v>
      </c>
      <c r="B123" s="41">
        <v>985.69674065744653</v>
      </c>
      <c r="C123" s="41">
        <v>798.97426464703756</v>
      </c>
      <c r="P123" s="38"/>
    </row>
    <row r="124" spans="1:16" s="10" customFormat="1" ht="15" x14ac:dyDescent="0.25">
      <c r="A124" s="42" t="s">
        <v>458</v>
      </c>
      <c r="B124" s="41">
        <v>985.69674065744653</v>
      </c>
      <c r="C124" s="41">
        <v>798.97426464703756</v>
      </c>
      <c r="P124" s="38"/>
    </row>
    <row r="125" spans="1:16" s="10" customFormat="1" ht="15" x14ac:dyDescent="0.25">
      <c r="A125" s="42" t="s">
        <v>459</v>
      </c>
      <c r="B125" s="41">
        <v>985.69674065744653</v>
      </c>
      <c r="C125" s="41">
        <v>821.28195695472982</v>
      </c>
      <c r="P125" s="38"/>
    </row>
    <row r="126" spans="1:16" s="10" customFormat="1" ht="15" x14ac:dyDescent="0.25">
      <c r="A126" s="42" t="s">
        <v>460</v>
      </c>
      <c r="B126" s="41">
        <v>985.69674065744653</v>
      </c>
      <c r="C126" s="41">
        <v>821.28195695472982</v>
      </c>
      <c r="P126" s="38"/>
    </row>
    <row r="127" spans="1:16" s="10" customFormat="1" ht="15" x14ac:dyDescent="0.25">
      <c r="A127" s="42" t="s">
        <v>461</v>
      </c>
      <c r="B127" s="41">
        <v>985.69674065744653</v>
      </c>
      <c r="C127" s="41">
        <v>821.28195695472982</v>
      </c>
      <c r="P127" s="38"/>
    </row>
    <row r="128" spans="1:16" s="10" customFormat="1" ht="15" x14ac:dyDescent="0.25">
      <c r="A128" s="42" t="s">
        <v>462</v>
      </c>
      <c r="B128" s="41">
        <v>985.69674065744653</v>
      </c>
      <c r="C128" s="41">
        <v>821.28195695472982</v>
      </c>
      <c r="P128" s="38"/>
    </row>
    <row r="129" spans="1:17" s="10" customFormat="1" ht="15" x14ac:dyDescent="0.25">
      <c r="A129" s="42" t="s">
        <v>463</v>
      </c>
      <c r="B129" s="41">
        <v>1009.6967406574465</v>
      </c>
      <c r="C129" s="41">
        <v>821.28195695472982</v>
      </c>
      <c r="P129" s="38"/>
    </row>
    <row r="130" spans="1:17" s="10" customFormat="1" ht="15" x14ac:dyDescent="0.25">
      <c r="A130" s="42" t="s">
        <v>464</v>
      </c>
      <c r="B130" s="41">
        <v>1009.6967406574465</v>
      </c>
      <c r="C130" s="41">
        <v>821.28195695472982</v>
      </c>
      <c r="P130" s="38"/>
    </row>
    <row r="131" spans="1:17" s="10" customFormat="1" ht="15" x14ac:dyDescent="0.25">
      <c r="A131" s="42" t="s">
        <v>465</v>
      </c>
      <c r="B131" s="41">
        <v>1009.6967406574465</v>
      </c>
      <c r="C131" s="41">
        <v>821.28195695472982</v>
      </c>
      <c r="E131" s="39"/>
      <c r="I131" s="39"/>
      <c r="M131" s="39"/>
      <c r="P131" s="38"/>
      <c r="Q131" s="39"/>
    </row>
    <row r="132" spans="1:17" s="10" customFormat="1" ht="15" x14ac:dyDescent="0.25">
      <c r="A132" s="42" t="s">
        <v>466</v>
      </c>
      <c r="B132" s="41">
        <v>1033.6967406574465</v>
      </c>
      <c r="C132" s="41">
        <v>821.28195695472982</v>
      </c>
      <c r="P132" s="38"/>
    </row>
    <row r="133" spans="1:17" s="10" customFormat="1" ht="15" x14ac:dyDescent="0.25">
      <c r="A133" s="42" t="s">
        <v>467</v>
      </c>
      <c r="B133" s="41">
        <v>1057.6967406574465</v>
      </c>
      <c r="C133" s="41">
        <v>821.28195695472982</v>
      </c>
      <c r="P133" s="38"/>
    </row>
    <row r="134" spans="1:17" s="10" customFormat="1" ht="15" x14ac:dyDescent="0.25">
      <c r="A134" s="42" t="s">
        <v>468</v>
      </c>
      <c r="B134" s="41">
        <v>1066.4854730518127</v>
      </c>
      <c r="C134" s="41">
        <v>821.28195695472982</v>
      </c>
      <c r="P134" s="38"/>
    </row>
    <row r="135" spans="1:17" s="10" customFormat="1" ht="15" x14ac:dyDescent="0.25">
      <c r="A135" s="42" t="s">
        <v>469</v>
      </c>
      <c r="B135" s="41">
        <v>1077.7795906988715</v>
      </c>
      <c r="C135" s="41">
        <v>821.28195695472982</v>
      </c>
      <c r="P135" s="38"/>
    </row>
    <row r="136" spans="1:17" s="10" customFormat="1" ht="15" x14ac:dyDescent="0.25">
      <c r="A136" s="42" t="s">
        <v>470</v>
      </c>
      <c r="B136" s="41">
        <v>1099.8848538567663</v>
      </c>
      <c r="C136" s="41">
        <v>821.28195695472982</v>
      </c>
      <c r="P136" s="38"/>
    </row>
    <row r="137" spans="1:17" s="10" customFormat="1" ht="15" x14ac:dyDescent="0.25">
      <c r="A137" s="42" t="s">
        <v>471</v>
      </c>
      <c r="B137" s="41">
        <v>1120.3103857716599</v>
      </c>
      <c r="C137" s="41">
        <v>845.28195695472982</v>
      </c>
      <c r="P137" s="38"/>
    </row>
    <row r="138" spans="1:17" s="10" customFormat="1" ht="15" x14ac:dyDescent="0.25">
      <c r="A138" s="42" t="s">
        <v>472</v>
      </c>
      <c r="B138" s="41">
        <v>1144.3103857716599</v>
      </c>
      <c r="C138" s="41">
        <v>845.28195695472982</v>
      </c>
      <c r="P138" s="38"/>
    </row>
    <row r="139" spans="1:17" s="10" customFormat="1" ht="15" x14ac:dyDescent="0.25">
      <c r="A139" s="42" t="s">
        <v>473</v>
      </c>
      <c r="B139" s="41">
        <v>1168.3103857716599</v>
      </c>
      <c r="C139" s="41">
        <v>845.28195695472982</v>
      </c>
      <c r="P139" s="38"/>
    </row>
    <row r="140" spans="1:17" s="10" customFormat="1" ht="15" x14ac:dyDescent="0.25">
      <c r="A140" s="42" t="s">
        <v>474</v>
      </c>
      <c r="B140" s="41">
        <v>1168.3103857716599</v>
      </c>
      <c r="C140" s="41">
        <v>845.28195695472982</v>
      </c>
      <c r="P140" s="38"/>
    </row>
    <row r="141" spans="1:17" s="10" customFormat="1" ht="15" x14ac:dyDescent="0.25">
      <c r="A141" s="42" t="s">
        <v>475</v>
      </c>
      <c r="B141" s="41">
        <v>1168.3103857716599</v>
      </c>
      <c r="C141" s="41">
        <v>845.28195695472982</v>
      </c>
      <c r="P141" s="38"/>
    </row>
    <row r="142" spans="1:17" s="10" customFormat="1" ht="15" x14ac:dyDescent="0.25">
      <c r="A142" s="42" t="s">
        <v>476</v>
      </c>
      <c r="B142" s="41">
        <v>1168.3103857716599</v>
      </c>
      <c r="C142" s="41">
        <v>845.28195695472982</v>
      </c>
      <c r="P142" s="38"/>
    </row>
    <row r="143" spans="1:17" s="10" customFormat="1" ht="15" x14ac:dyDescent="0.25">
      <c r="A143" s="42" t="s">
        <v>477</v>
      </c>
      <c r="B143" s="41">
        <v>1168.3103857716599</v>
      </c>
      <c r="C143" s="41">
        <v>845.28195695472982</v>
      </c>
      <c r="P143" s="38"/>
    </row>
    <row r="144" spans="1:17" s="10" customFormat="1" ht="15" x14ac:dyDescent="0.25">
      <c r="A144" s="42" t="s">
        <v>478</v>
      </c>
      <c r="B144" s="41">
        <v>1168.3103857716599</v>
      </c>
      <c r="C144" s="41">
        <v>845.28195695472982</v>
      </c>
      <c r="P144" s="38"/>
    </row>
    <row r="145" spans="1:16" s="10" customFormat="1" ht="15" x14ac:dyDescent="0.25">
      <c r="A145" s="42" t="s">
        <v>479</v>
      </c>
      <c r="B145" s="41">
        <v>1168.3103857716599</v>
      </c>
      <c r="C145" s="41">
        <v>845.28195695472982</v>
      </c>
      <c r="P145" s="38"/>
    </row>
    <row r="146" spans="1:16" s="10" customFormat="1" ht="15" x14ac:dyDescent="0.25">
      <c r="A146" s="42" t="s">
        <v>480</v>
      </c>
      <c r="B146" s="41">
        <v>1168.3103857716599</v>
      </c>
      <c r="C146" s="41">
        <v>845.28195695472982</v>
      </c>
      <c r="P146" s="38"/>
    </row>
    <row r="147" spans="1:16" s="10" customFormat="1" ht="15" x14ac:dyDescent="0.25">
      <c r="A147" s="42" t="s">
        <v>481</v>
      </c>
      <c r="B147" s="41">
        <v>1192.3103857716599</v>
      </c>
      <c r="C147" s="41">
        <v>845.28195695472982</v>
      </c>
      <c r="P147" s="38"/>
    </row>
    <row r="148" spans="1:16" s="10" customFormat="1" ht="15" x14ac:dyDescent="0.25">
      <c r="A148" s="42" t="s">
        <v>482</v>
      </c>
      <c r="B148" s="41">
        <v>1192.3103857716599</v>
      </c>
      <c r="C148" s="41">
        <v>845.28195695472982</v>
      </c>
      <c r="P148" s="38"/>
    </row>
    <row r="149" spans="1:16" s="10" customFormat="1" ht="15" x14ac:dyDescent="0.25">
      <c r="A149" s="42" t="s">
        <v>483</v>
      </c>
      <c r="B149" s="41">
        <v>1206.9445321131234</v>
      </c>
      <c r="C149" s="41">
        <v>845.28195695472982</v>
      </c>
      <c r="P149" s="38"/>
    </row>
    <row r="150" spans="1:16" s="10" customFormat="1" ht="15" x14ac:dyDescent="0.25">
      <c r="A150" s="42" t="s">
        <v>484</v>
      </c>
      <c r="B150" s="41">
        <v>1221.0621791719468</v>
      </c>
      <c r="C150" s="41">
        <v>845.28195695472982</v>
      </c>
      <c r="P150" s="38"/>
    </row>
    <row r="151" spans="1:16" s="10" customFormat="1" ht="15" x14ac:dyDescent="0.25">
      <c r="A151" s="42" t="s">
        <v>485</v>
      </c>
      <c r="B151" s="41">
        <v>1229.3759046621428</v>
      </c>
      <c r="C151" s="41">
        <v>845.28195695472982</v>
      </c>
      <c r="P151" s="38"/>
    </row>
    <row r="152" spans="1:16" s="10" customFormat="1" ht="15" x14ac:dyDescent="0.25">
      <c r="A152" s="42" t="s">
        <v>486</v>
      </c>
      <c r="B152" s="41">
        <v>1242.2003321430589</v>
      </c>
      <c r="C152" s="41">
        <v>845.28195695472982</v>
      </c>
      <c r="P152" s="38"/>
    </row>
    <row r="153" spans="1:16" s="10" customFormat="1" ht="15" x14ac:dyDescent="0.25">
      <c r="A153" s="42" t="s">
        <v>487</v>
      </c>
      <c r="B153" s="41">
        <v>1258.2003321430589</v>
      </c>
      <c r="C153" s="41">
        <v>845.28195695472982</v>
      </c>
      <c r="P153" s="38"/>
    </row>
    <row r="154" spans="1:16" s="10" customFormat="1" ht="15" x14ac:dyDescent="0.25">
      <c r="A154" s="42" t="s">
        <v>488</v>
      </c>
      <c r="B154" s="41">
        <v>1265.7003321430589</v>
      </c>
      <c r="C154" s="41">
        <v>845.28195695472982</v>
      </c>
      <c r="P154" s="38"/>
    </row>
    <row r="155" spans="1:16" s="10" customFormat="1" ht="15" x14ac:dyDescent="0.25">
      <c r="A155" s="42" t="s">
        <v>489</v>
      </c>
      <c r="B155" s="41">
        <v>1272.9003321430589</v>
      </c>
      <c r="C155" s="41">
        <v>869.28195695472982</v>
      </c>
      <c r="P155" s="38"/>
    </row>
    <row r="156" spans="1:16" s="10" customFormat="1" ht="15" x14ac:dyDescent="0.25">
      <c r="A156" s="42" t="s">
        <v>490</v>
      </c>
      <c r="B156" s="41">
        <v>1280.9003321430589</v>
      </c>
      <c r="C156" s="41">
        <v>886.42481409758693</v>
      </c>
      <c r="P156" s="38"/>
    </row>
    <row r="157" spans="1:16" s="10" customFormat="1" ht="15" x14ac:dyDescent="0.25">
      <c r="A157" s="42" t="s">
        <v>491</v>
      </c>
      <c r="B157" s="41">
        <v>1295.300332143059</v>
      </c>
      <c r="C157" s="41">
        <v>895.15208682485968</v>
      </c>
      <c r="P157" s="38"/>
    </row>
    <row r="158" spans="1:16" s="10" customFormat="1" ht="15" x14ac:dyDescent="0.25">
      <c r="A158" s="42" t="s">
        <v>492</v>
      </c>
      <c r="B158" s="41">
        <v>1319.300332143059</v>
      </c>
      <c r="C158" s="41">
        <v>902.35208682485973</v>
      </c>
      <c r="P158" s="38"/>
    </row>
    <row r="159" spans="1:16" s="10" customFormat="1" ht="15" x14ac:dyDescent="0.25">
      <c r="A159" s="42" t="s">
        <v>493</v>
      </c>
      <c r="B159" s="41">
        <v>1343.300332143059</v>
      </c>
      <c r="C159" s="41">
        <v>906.35208682485973</v>
      </c>
      <c r="P159" s="38"/>
    </row>
    <row r="160" spans="1:16" s="10" customFormat="1" ht="15" x14ac:dyDescent="0.25">
      <c r="A160" s="42" t="s">
        <v>494</v>
      </c>
      <c r="B160" s="41">
        <v>1361.7618706045976</v>
      </c>
      <c r="C160" s="41">
        <v>918.35208682485973</v>
      </c>
      <c r="P160" s="38"/>
    </row>
    <row r="161" spans="1:16" s="10" customFormat="1" ht="15" x14ac:dyDescent="0.25">
      <c r="A161" s="42" t="s">
        <v>495</v>
      </c>
      <c r="B161" s="41">
        <v>1377.7618706045976</v>
      </c>
      <c r="C161" s="41">
        <v>942.35208682485973</v>
      </c>
      <c r="P161" s="38"/>
    </row>
    <row r="162" spans="1:16" s="10" customFormat="1" ht="15" x14ac:dyDescent="0.25">
      <c r="A162" s="42" t="s">
        <v>496</v>
      </c>
      <c r="B162" s="41">
        <v>1388.0475848903118</v>
      </c>
      <c r="C162" s="41">
        <v>966.35208682485973</v>
      </c>
      <c r="P162" s="38"/>
    </row>
    <row r="163" spans="1:16" s="10" customFormat="1" ht="15" x14ac:dyDescent="0.25">
      <c r="A163" s="42" t="s">
        <v>497</v>
      </c>
      <c r="B163" s="41">
        <v>1395.4322002749273</v>
      </c>
      <c r="C163" s="41">
        <v>990.35208682485973</v>
      </c>
      <c r="P163" s="38"/>
    </row>
    <row r="164" spans="1:16" s="10" customFormat="1" ht="15" x14ac:dyDescent="0.25">
      <c r="A164" s="42" t="s">
        <v>498</v>
      </c>
      <c r="B164" s="41">
        <v>1403.4322002749273</v>
      </c>
      <c r="C164" s="41">
        <v>1014.3520868248597</v>
      </c>
      <c r="P164" s="38"/>
    </row>
    <row r="165" spans="1:16" s="10" customFormat="1" ht="15" x14ac:dyDescent="0.25">
      <c r="A165" s="42" t="s">
        <v>499</v>
      </c>
      <c r="B165" s="41">
        <v>1417.4322002749273</v>
      </c>
      <c r="C165" s="41">
        <v>1038.3520868248597</v>
      </c>
      <c r="P165" s="38"/>
    </row>
    <row r="166" spans="1:16" s="10" customFormat="1" ht="15" x14ac:dyDescent="0.25">
      <c r="A166" s="42" t="s">
        <v>500</v>
      </c>
      <c r="B166" s="41">
        <v>1437.068563911291</v>
      </c>
      <c r="C166" s="41">
        <v>1038.3520868248597</v>
      </c>
      <c r="P166" s="38"/>
    </row>
    <row r="167" spans="1:16" s="10" customFormat="1" ht="15" x14ac:dyDescent="0.25">
      <c r="A167" s="42" t="s">
        <v>501</v>
      </c>
      <c r="B167" s="41">
        <v>1450.4018972446243</v>
      </c>
      <c r="C167" s="41">
        <v>1038.3520868248597</v>
      </c>
      <c r="P167" s="38"/>
    </row>
    <row r="168" spans="1:16" s="10" customFormat="1" ht="15" x14ac:dyDescent="0.25">
      <c r="A168" s="42" t="s">
        <v>502</v>
      </c>
      <c r="B168" s="41">
        <v>1462.4018972446243</v>
      </c>
      <c r="C168" s="41">
        <v>1038.3520868248597</v>
      </c>
      <c r="P168" s="38"/>
    </row>
    <row r="169" spans="1:16" s="10" customFormat="1" ht="15" x14ac:dyDescent="0.25">
      <c r="A169" s="42" t="s">
        <v>503</v>
      </c>
      <c r="B169" s="41">
        <v>1462.4018972446243</v>
      </c>
      <c r="C169" s="41">
        <v>1059.1520868248597</v>
      </c>
      <c r="P169" s="38"/>
    </row>
    <row r="170" spans="1:16" s="10" customFormat="1" ht="15" x14ac:dyDescent="0.25">
      <c r="A170" s="42" t="s">
        <v>504</v>
      </c>
      <c r="B170" s="41">
        <v>1470.4018972446243</v>
      </c>
      <c r="C170" s="41">
        <v>1059.1520868248597</v>
      </c>
      <c r="P170" s="38"/>
    </row>
    <row r="171" spans="1:16" s="10" customFormat="1" ht="15" x14ac:dyDescent="0.25">
      <c r="A171" s="42" t="s">
        <v>505</v>
      </c>
      <c r="B171" s="41">
        <v>1476.4018972446243</v>
      </c>
      <c r="C171" s="41">
        <v>1059.1520868248597</v>
      </c>
      <c r="P171" s="38"/>
    </row>
    <row r="172" spans="1:16" s="10" customFormat="1" ht="15" x14ac:dyDescent="0.25">
      <c r="A172" s="42" t="s">
        <v>506</v>
      </c>
      <c r="B172" s="41">
        <v>1486.0018972446242</v>
      </c>
      <c r="C172" s="41">
        <v>1083.1520868248597</v>
      </c>
      <c r="P172" s="38"/>
    </row>
    <row r="173" spans="1:16" s="10" customFormat="1" ht="15" x14ac:dyDescent="0.25">
      <c r="A173" s="42" t="s">
        <v>507</v>
      </c>
      <c r="B173" s="41">
        <v>1502.0018972446242</v>
      </c>
      <c r="C173" s="41">
        <v>1107.1520868248597</v>
      </c>
      <c r="P173" s="38"/>
    </row>
    <row r="174" spans="1:16" s="10" customFormat="1" ht="15" x14ac:dyDescent="0.25">
      <c r="A174" s="42" t="s">
        <v>508</v>
      </c>
      <c r="B174" s="41">
        <v>1515.7161829589099</v>
      </c>
      <c r="C174" s="41">
        <v>1128.1520868248597</v>
      </c>
      <c r="P174" s="38"/>
    </row>
    <row r="175" spans="1:16" s="10" customFormat="1" ht="15" x14ac:dyDescent="0.25">
      <c r="A175" s="42" t="s">
        <v>509</v>
      </c>
      <c r="B175" s="41">
        <v>1529.0495162922432</v>
      </c>
      <c r="C175" s="41">
        <v>1144.1520868248597</v>
      </c>
      <c r="P175" s="38"/>
    </row>
    <row r="176" spans="1:16" s="10" customFormat="1" ht="15" x14ac:dyDescent="0.25">
      <c r="A176" s="42" t="s">
        <v>510</v>
      </c>
      <c r="B176" s="41">
        <v>1535.0495162922432</v>
      </c>
      <c r="C176" s="41">
        <v>1154.6520868248597</v>
      </c>
      <c r="P176" s="38"/>
    </row>
    <row r="177" spans="1:16" s="10" customFormat="1" ht="15" x14ac:dyDescent="0.25">
      <c r="A177" s="42" t="s">
        <v>511</v>
      </c>
      <c r="B177" s="41">
        <v>1535.0495162922432</v>
      </c>
      <c r="C177" s="41">
        <v>1159.4520868248596</v>
      </c>
      <c r="P177" s="38"/>
    </row>
    <row r="178" spans="1:16" s="10" customFormat="1" ht="15" x14ac:dyDescent="0.25">
      <c r="A178" s="42" t="s">
        <v>512</v>
      </c>
      <c r="B178" s="41">
        <v>1552.1923734351003</v>
      </c>
      <c r="C178" s="41">
        <v>1165.9975413703141</v>
      </c>
      <c r="P178" s="38"/>
    </row>
    <row r="179" spans="1:16" s="10" customFormat="1" ht="15" x14ac:dyDescent="0.25">
      <c r="A179" s="42" t="s">
        <v>513</v>
      </c>
      <c r="B179" s="41">
        <v>1573.1923734351003</v>
      </c>
      <c r="C179" s="41">
        <v>1182.7975413703141</v>
      </c>
      <c r="P179" s="38"/>
    </row>
    <row r="180" spans="1:16" s="10" customFormat="1" ht="15" x14ac:dyDescent="0.25">
      <c r="A180" s="42" t="s">
        <v>514</v>
      </c>
      <c r="B180" s="41">
        <v>1594.1923734351003</v>
      </c>
      <c r="C180" s="41">
        <v>1193.4642080369808</v>
      </c>
      <c r="P180" s="38"/>
    </row>
    <row r="181" spans="1:16" s="10" customFormat="1" ht="15" x14ac:dyDescent="0.25">
      <c r="A181" s="42" t="s">
        <v>515</v>
      </c>
      <c r="B181" s="41">
        <v>1613.3923734351004</v>
      </c>
      <c r="C181" s="41"/>
      <c r="P181" s="38"/>
    </row>
    <row r="182" spans="1:16" s="10" customFormat="1" ht="15" x14ac:dyDescent="0.25">
      <c r="A182" s="42" t="s">
        <v>516</v>
      </c>
      <c r="B182" s="41">
        <v>1624.3014643441913</v>
      </c>
      <c r="C182" s="41"/>
      <c r="P182" s="38"/>
    </row>
    <row r="183" spans="1:16" s="10" customFormat="1" ht="15" x14ac:dyDescent="0.25">
      <c r="A183" s="42" t="s">
        <v>517</v>
      </c>
      <c r="B183" s="41">
        <v>1624.3014643441913</v>
      </c>
      <c r="C183" s="41"/>
      <c r="P183" s="3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 kalkulator</vt:lpstr>
      <vt:lpstr>Grafikon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Vukadinović</dc:creator>
  <cp:lastModifiedBy>Vladimir Vukadinović</cp:lastModifiedBy>
  <dcterms:created xsi:type="dcterms:W3CDTF">2014-01-20T08:07:53Z</dcterms:created>
  <dcterms:modified xsi:type="dcterms:W3CDTF">2017-02-26T19:41:06Z</dcterms:modified>
</cp:coreProperties>
</file>