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HTML_public\HTML_Avalon\kalkulatori\"/>
    </mc:Choice>
  </mc:AlternateContent>
  <bookViews>
    <workbookView xWindow="0" yWindow="0" windowWidth="28800" windowHeight="11985"/>
  </bookViews>
  <sheets>
    <sheet name="CH &amp; UCU Calculator" sheetId="1" r:id="rId1"/>
    <sheet name="Graph" sheetId="2" r:id="rId2"/>
  </sheets>
  <calcPr calcId="162913"/>
</workbook>
</file>

<file path=xl/calcChain.xml><?xml version="1.0" encoding="utf-8"?>
<calcChain xmlns="http://schemas.openxmlformats.org/spreadsheetml/2006/main">
  <c r="V189" i="1" l="1"/>
  <c r="X189" i="1" s="1"/>
  <c r="W189" i="1"/>
  <c r="V187" i="1" l="1"/>
  <c r="X187" i="1" s="1"/>
  <c r="X188" i="1" s="1"/>
  <c r="W187" i="1"/>
  <c r="W188" i="1" s="1"/>
  <c r="V188" i="1"/>
  <c r="V186" i="1" l="1"/>
  <c r="X186" i="1" s="1"/>
  <c r="V183" i="1" l="1"/>
  <c r="X183" i="1" s="1"/>
  <c r="X184" i="1" s="1"/>
  <c r="X185" i="1" s="1"/>
  <c r="V184" i="1"/>
  <c r="V185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H10" i="1" l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63" i="1"/>
  <c r="V163" i="1" s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U183" i="1" s="1"/>
  <c r="T184" i="1"/>
  <c r="U184" i="1" s="1"/>
  <c r="T185" i="1"/>
  <c r="U185" i="1" s="1"/>
  <c r="T186" i="1"/>
  <c r="U186" i="1" s="1"/>
  <c r="T187" i="1"/>
  <c r="U187" i="1" s="1"/>
  <c r="T188" i="1"/>
  <c r="U188" i="1" s="1"/>
  <c r="T189" i="1"/>
  <c r="U189" i="1" s="1"/>
  <c r="T190" i="1"/>
  <c r="T10" i="1"/>
  <c r="T191" i="1"/>
  <c r="U190" i="1" l="1"/>
  <c r="W190" i="1" s="1"/>
  <c r="V190" i="1"/>
  <c r="X190" i="1" s="1"/>
  <c r="U177" i="1"/>
  <c r="V177" i="1"/>
  <c r="U169" i="1"/>
  <c r="V169" i="1"/>
  <c r="U176" i="1"/>
  <c r="V176" i="1"/>
  <c r="U168" i="1"/>
  <c r="V168" i="1"/>
  <c r="U175" i="1"/>
  <c r="V175" i="1"/>
  <c r="U182" i="1"/>
  <c r="V182" i="1"/>
  <c r="U174" i="1"/>
  <c r="V174" i="1"/>
  <c r="U181" i="1"/>
  <c r="V181" i="1"/>
  <c r="U173" i="1"/>
  <c r="V173" i="1"/>
  <c r="U180" i="1"/>
  <c r="V180" i="1"/>
  <c r="U172" i="1"/>
  <c r="V172" i="1"/>
  <c r="U179" i="1"/>
  <c r="V179" i="1"/>
  <c r="U171" i="1"/>
  <c r="V171" i="1"/>
  <c r="U178" i="1"/>
  <c r="V178" i="1"/>
  <c r="U170" i="1"/>
  <c r="V170" i="1"/>
  <c r="U131" i="1"/>
  <c r="V131" i="1"/>
  <c r="U83" i="1"/>
  <c r="V83" i="1"/>
  <c r="U43" i="1"/>
  <c r="V43" i="1"/>
  <c r="U162" i="1"/>
  <c r="V162" i="1"/>
  <c r="U154" i="1"/>
  <c r="V154" i="1"/>
  <c r="U138" i="1"/>
  <c r="V138" i="1"/>
  <c r="U130" i="1"/>
  <c r="V130" i="1"/>
  <c r="U114" i="1"/>
  <c r="V114" i="1"/>
  <c r="U106" i="1"/>
  <c r="V106" i="1"/>
  <c r="U90" i="1"/>
  <c r="V90" i="1"/>
  <c r="U82" i="1"/>
  <c r="V82" i="1"/>
  <c r="U66" i="1"/>
  <c r="V66" i="1"/>
  <c r="U50" i="1"/>
  <c r="V50" i="1"/>
  <c r="U34" i="1"/>
  <c r="V34" i="1"/>
  <c r="U26" i="1"/>
  <c r="V26" i="1"/>
  <c r="U161" i="1"/>
  <c r="V161" i="1"/>
  <c r="U153" i="1"/>
  <c r="V153" i="1"/>
  <c r="U145" i="1"/>
  <c r="V145" i="1"/>
  <c r="U137" i="1"/>
  <c r="V137" i="1"/>
  <c r="U129" i="1"/>
  <c r="V129" i="1"/>
  <c r="U121" i="1"/>
  <c r="V121" i="1"/>
  <c r="U113" i="1"/>
  <c r="V113" i="1"/>
  <c r="U105" i="1"/>
  <c r="V105" i="1"/>
  <c r="U97" i="1"/>
  <c r="V97" i="1"/>
  <c r="U89" i="1"/>
  <c r="V89" i="1"/>
  <c r="U81" i="1"/>
  <c r="V81" i="1"/>
  <c r="U73" i="1"/>
  <c r="V73" i="1"/>
  <c r="U65" i="1"/>
  <c r="V65" i="1"/>
  <c r="U57" i="1"/>
  <c r="V57" i="1"/>
  <c r="U49" i="1"/>
  <c r="V49" i="1"/>
  <c r="U41" i="1"/>
  <c r="V41" i="1"/>
  <c r="U33" i="1"/>
  <c r="V33" i="1"/>
  <c r="U25" i="1"/>
  <c r="V25" i="1"/>
  <c r="U17" i="1"/>
  <c r="V17" i="1"/>
  <c r="U107" i="1"/>
  <c r="V107" i="1"/>
  <c r="U59" i="1"/>
  <c r="V59" i="1"/>
  <c r="U27" i="1"/>
  <c r="V27" i="1"/>
  <c r="U146" i="1"/>
  <c r="V146" i="1"/>
  <c r="U122" i="1"/>
  <c r="V122" i="1"/>
  <c r="U98" i="1"/>
  <c r="V98" i="1"/>
  <c r="U74" i="1"/>
  <c r="V74" i="1"/>
  <c r="U58" i="1"/>
  <c r="V58" i="1"/>
  <c r="U42" i="1"/>
  <c r="V42" i="1"/>
  <c r="U18" i="1"/>
  <c r="V18" i="1"/>
  <c r="U160" i="1"/>
  <c r="V160" i="1"/>
  <c r="U152" i="1"/>
  <c r="V152" i="1"/>
  <c r="U144" i="1"/>
  <c r="V144" i="1"/>
  <c r="U136" i="1"/>
  <c r="V136" i="1"/>
  <c r="U128" i="1"/>
  <c r="V128" i="1"/>
  <c r="U120" i="1"/>
  <c r="V120" i="1"/>
  <c r="U112" i="1"/>
  <c r="V112" i="1"/>
  <c r="U104" i="1"/>
  <c r="V104" i="1"/>
  <c r="U96" i="1"/>
  <c r="V96" i="1"/>
  <c r="U88" i="1"/>
  <c r="V88" i="1"/>
  <c r="U80" i="1"/>
  <c r="V80" i="1"/>
  <c r="U72" i="1"/>
  <c r="V72" i="1"/>
  <c r="U64" i="1"/>
  <c r="V64" i="1"/>
  <c r="U56" i="1"/>
  <c r="V56" i="1"/>
  <c r="U48" i="1"/>
  <c r="V48" i="1"/>
  <c r="U40" i="1"/>
  <c r="V40" i="1"/>
  <c r="U32" i="1"/>
  <c r="V32" i="1"/>
  <c r="U24" i="1"/>
  <c r="V24" i="1"/>
  <c r="U16" i="1"/>
  <c r="V16" i="1"/>
  <c r="U115" i="1"/>
  <c r="V115" i="1"/>
  <c r="U155" i="1"/>
  <c r="V155" i="1"/>
  <c r="U91" i="1"/>
  <c r="V91" i="1"/>
  <c r="U19" i="1"/>
  <c r="V19" i="1"/>
  <c r="U10" i="1"/>
  <c r="W10" i="1" s="1"/>
  <c r="V10" i="1"/>
  <c r="X10" i="1" s="1"/>
  <c r="U159" i="1"/>
  <c r="V159" i="1"/>
  <c r="U143" i="1"/>
  <c r="V143" i="1"/>
  <c r="U127" i="1"/>
  <c r="V127" i="1"/>
  <c r="U103" i="1"/>
  <c r="V103" i="1"/>
  <c r="U87" i="1"/>
  <c r="V87" i="1"/>
  <c r="U71" i="1"/>
  <c r="V71" i="1"/>
  <c r="U55" i="1"/>
  <c r="V55" i="1"/>
  <c r="U23" i="1"/>
  <c r="V23" i="1"/>
  <c r="U166" i="1"/>
  <c r="V166" i="1"/>
  <c r="U158" i="1"/>
  <c r="V158" i="1"/>
  <c r="U150" i="1"/>
  <c r="V150" i="1"/>
  <c r="U142" i="1"/>
  <c r="V142" i="1"/>
  <c r="U134" i="1"/>
  <c r="V134" i="1"/>
  <c r="U126" i="1"/>
  <c r="V126" i="1"/>
  <c r="U118" i="1"/>
  <c r="V118" i="1"/>
  <c r="U110" i="1"/>
  <c r="V110" i="1"/>
  <c r="U102" i="1"/>
  <c r="V102" i="1"/>
  <c r="U94" i="1"/>
  <c r="V94" i="1"/>
  <c r="U86" i="1"/>
  <c r="V86" i="1"/>
  <c r="U78" i="1"/>
  <c r="V78" i="1"/>
  <c r="U70" i="1"/>
  <c r="V70" i="1"/>
  <c r="U62" i="1"/>
  <c r="V62" i="1"/>
  <c r="U54" i="1"/>
  <c r="V54" i="1"/>
  <c r="U46" i="1"/>
  <c r="V46" i="1"/>
  <c r="U38" i="1"/>
  <c r="V38" i="1"/>
  <c r="U30" i="1"/>
  <c r="V30" i="1"/>
  <c r="U22" i="1"/>
  <c r="V22" i="1"/>
  <c r="U14" i="1"/>
  <c r="V14" i="1"/>
  <c r="U123" i="1"/>
  <c r="V123" i="1"/>
  <c r="U75" i="1"/>
  <c r="V75" i="1"/>
  <c r="U51" i="1"/>
  <c r="V51" i="1"/>
  <c r="U167" i="1"/>
  <c r="V167" i="1"/>
  <c r="U151" i="1"/>
  <c r="V151" i="1"/>
  <c r="U135" i="1"/>
  <c r="V135" i="1"/>
  <c r="U119" i="1"/>
  <c r="V119" i="1"/>
  <c r="U111" i="1"/>
  <c r="V111" i="1"/>
  <c r="U95" i="1"/>
  <c r="V95" i="1"/>
  <c r="U79" i="1"/>
  <c r="V79" i="1"/>
  <c r="U63" i="1"/>
  <c r="V63" i="1"/>
  <c r="U39" i="1"/>
  <c r="V39" i="1"/>
  <c r="U31" i="1"/>
  <c r="V31" i="1"/>
  <c r="U165" i="1"/>
  <c r="V165" i="1"/>
  <c r="U157" i="1"/>
  <c r="V157" i="1"/>
  <c r="U149" i="1"/>
  <c r="V149" i="1"/>
  <c r="U141" i="1"/>
  <c r="V141" i="1"/>
  <c r="U133" i="1"/>
  <c r="V133" i="1"/>
  <c r="U125" i="1"/>
  <c r="V125" i="1"/>
  <c r="U117" i="1"/>
  <c r="V117" i="1"/>
  <c r="U109" i="1"/>
  <c r="V109" i="1"/>
  <c r="U101" i="1"/>
  <c r="V101" i="1"/>
  <c r="U93" i="1"/>
  <c r="V93" i="1"/>
  <c r="U85" i="1"/>
  <c r="V85" i="1"/>
  <c r="U77" i="1"/>
  <c r="V77" i="1"/>
  <c r="U69" i="1"/>
  <c r="V69" i="1"/>
  <c r="U61" i="1"/>
  <c r="V61" i="1"/>
  <c r="U53" i="1"/>
  <c r="V53" i="1"/>
  <c r="U45" i="1"/>
  <c r="V45" i="1"/>
  <c r="U37" i="1"/>
  <c r="V37" i="1"/>
  <c r="U29" i="1"/>
  <c r="V29" i="1"/>
  <c r="U21" i="1"/>
  <c r="V21" i="1"/>
  <c r="U13" i="1"/>
  <c r="V13" i="1"/>
  <c r="U147" i="1"/>
  <c r="V147" i="1"/>
  <c r="U99" i="1"/>
  <c r="V99" i="1"/>
  <c r="U67" i="1"/>
  <c r="V67" i="1"/>
  <c r="U35" i="1"/>
  <c r="V35" i="1"/>
  <c r="U47" i="1"/>
  <c r="V47" i="1"/>
  <c r="U15" i="1"/>
  <c r="V15" i="1"/>
  <c r="U164" i="1"/>
  <c r="V164" i="1"/>
  <c r="U156" i="1"/>
  <c r="V156" i="1"/>
  <c r="U148" i="1"/>
  <c r="V148" i="1"/>
  <c r="U140" i="1"/>
  <c r="V140" i="1"/>
  <c r="U132" i="1"/>
  <c r="V132" i="1"/>
  <c r="U124" i="1"/>
  <c r="V124" i="1"/>
  <c r="U116" i="1"/>
  <c r="V116" i="1"/>
  <c r="U108" i="1"/>
  <c r="V108" i="1"/>
  <c r="U100" i="1"/>
  <c r="V100" i="1"/>
  <c r="U92" i="1"/>
  <c r="V92" i="1"/>
  <c r="U84" i="1"/>
  <c r="V84" i="1"/>
  <c r="U76" i="1"/>
  <c r="V76" i="1"/>
  <c r="U68" i="1"/>
  <c r="V68" i="1"/>
  <c r="U60" i="1"/>
  <c r="V60" i="1"/>
  <c r="U52" i="1"/>
  <c r="V52" i="1"/>
  <c r="U44" i="1"/>
  <c r="V44" i="1"/>
  <c r="U36" i="1"/>
  <c r="V36" i="1"/>
  <c r="U28" i="1"/>
  <c r="V28" i="1"/>
  <c r="U20" i="1"/>
  <c r="V20" i="1"/>
  <c r="U12" i="1"/>
  <c r="V12" i="1"/>
  <c r="U139" i="1"/>
  <c r="V139" i="1"/>
  <c r="U11" i="1"/>
  <c r="V11" i="1"/>
  <c r="U163" i="1"/>
  <c r="E10" i="1"/>
  <c r="E11" i="1"/>
  <c r="E12" i="1"/>
  <c r="E13" i="1"/>
  <c r="L10" i="1"/>
  <c r="N10" i="1" s="1"/>
  <c r="P10" i="1" s="1"/>
  <c r="L11" i="1"/>
  <c r="L12" i="1"/>
  <c r="L13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X11" i="1" l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M42" i="1"/>
  <c r="N42" i="1"/>
  <c r="M35" i="1"/>
  <c r="N35" i="1"/>
  <c r="M83" i="1"/>
  <c r="N83" i="1"/>
  <c r="M131" i="1"/>
  <c r="N131" i="1"/>
  <c r="M163" i="1"/>
  <c r="N163" i="1"/>
  <c r="M20" i="1"/>
  <c r="N20" i="1"/>
  <c r="M44" i="1"/>
  <c r="N44" i="1"/>
  <c r="M60" i="1"/>
  <c r="N60" i="1"/>
  <c r="M76" i="1"/>
  <c r="N76" i="1"/>
  <c r="M92" i="1"/>
  <c r="N92" i="1"/>
  <c r="M100" i="1"/>
  <c r="N100" i="1"/>
  <c r="M108" i="1"/>
  <c r="N108" i="1"/>
  <c r="M116" i="1"/>
  <c r="N116" i="1"/>
  <c r="M124" i="1"/>
  <c r="N124" i="1"/>
  <c r="M132" i="1"/>
  <c r="N132" i="1"/>
  <c r="M140" i="1"/>
  <c r="N140" i="1"/>
  <c r="M148" i="1"/>
  <c r="N148" i="1"/>
  <c r="M156" i="1"/>
  <c r="N156" i="1"/>
  <c r="M164" i="1"/>
  <c r="N164" i="1"/>
  <c r="M172" i="1"/>
  <c r="N172" i="1"/>
  <c r="M180" i="1"/>
  <c r="N180" i="1"/>
  <c r="M188" i="1"/>
  <c r="N188" i="1"/>
  <c r="W11" i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M34" i="1"/>
  <c r="N34" i="1"/>
  <c r="M19" i="1"/>
  <c r="N19" i="1"/>
  <c r="M67" i="1"/>
  <c r="N67" i="1"/>
  <c r="M115" i="1"/>
  <c r="N115" i="1"/>
  <c r="M155" i="1"/>
  <c r="N155" i="1"/>
  <c r="M28" i="1"/>
  <c r="N28" i="1"/>
  <c r="M36" i="1"/>
  <c r="N36" i="1"/>
  <c r="M52" i="1"/>
  <c r="N52" i="1"/>
  <c r="M68" i="1"/>
  <c r="N68" i="1"/>
  <c r="M84" i="1"/>
  <c r="N84" i="1"/>
  <c r="M21" i="1"/>
  <c r="N21" i="1"/>
  <c r="M29" i="1"/>
  <c r="N29" i="1"/>
  <c r="M37" i="1"/>
  <c r="N37" i="1"/>
  <c r="M45" i="1"/>
  <c r="N45" i="1"/>
  <c r="M53" i="1"/>
  <c r="N53" i="1"/>
  <c r="M61" i="1"/>
  <c r="N61" i="1"/>
  <c r="M69" i="1"/>
  <c r="N69" i="1"/>
  <c r="M77" i="1"/>
  <c r="N77" i="1"/>
  <c r="M85" i="1"/>
  <c r="N85" i="1"/>
  <c r="M93" i="1"/>
  <c r="N93" i="1"/>
  <c r="M101" i="1"/>
  <c r="N101" i="1"/>
  <c r="M109" i="1"/>
  <c r="N109" i="1"/>
  <c r="M117" i="1"/>
  <c r="N117" i="1"/>
  <c r="M125" i="1"/>
  <c r="N12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M181" i="1"/>
  <c r="N181" i="1"/>
  <c r="M189" i="1"/>
  <c r="N189" i="1"/>
  <c r="M58" i="1"/>
  <c r="N58" i="1"/>
  <c r="M43" i="1"/>
  <c r="N43" i="1"/>
  <c r="M75" i="1"/>
  <c r="N75" i="1"/>
  <c r="M123" i="1"/>
  <c r="N123" i="1"/>
  <c r="M171" i="1"/>
  <c r="N171" i="1"/>
  <c r="M22" i="1"/>
  <c r="N22" i="1"/>
  <c r="M70" i="1"/>
  <c r="N70" i="1"/>
  <c r="M118" i="1"/>
  <c r="N118" i="1"/>
  <c r="M182" i="1"/>
  <c r="N182" i="1"/>
  <c r="M18" i="1"/>
  <c r="N18" i="1"/>
  <c r="M27" i="1"/>
  <c r="N27" i="1"/>
  <c r="M91" i="1"/>
  <c r="N91" i="1"/>
  <c r="M139" i="1"/>
  <c r="N139" i="1"/>
  <c r="M187" i="1"/>
  <c r="N187" i="1"/>
  <c r="M38" i="1"/>
  <c r="N38" i="1"/>
  <c r="M62" i="1"/>
  <c r="N62" i="1"/>
  <c r="M102" i="1"/>
  <c r="N102" i="1"/>
  <c r="M134" i="1"/>
  <c r="N134" i="1"/>
  <c r="M158" i="1"/>
  <c r="N158" i="1"/>
  <c r="M190" i="1"/>
  <c r="N190" i="1"/>
  <c r="M31" i="1"/>
  <c r="N31" i="1"/>
  <c r="M39" i="1"/>
  <c r="N39" i="1"/>
  <c r="M47" i="1"/>
  <c r="N47" i="1"/>
  <c r="M55" i="1"/>
  <c r="N55" i="1"/>
  <c r="M63" i="1"/>
  <c r="N63" i="1"/>
  <c r="M71" i="1"/>
  <c r="N71" i="1"/>
  <c r="M79" i="1"/>
  <c r="N79" i="1"/>
  <c r="M87" i="1"/>
  <c r="N87" i="1"/>
  <c r="M95" i="1"/>
  <c r="N95" i="1"/>
  <c r="M103" i="1"/>
  <c r="N103" i="1"/>
  <c r="M111" i="1"/>
  <c r="N111" i="1"/>
  <c r="M119" i="1"/>
  <c r="N119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183" i="1"/>
  <c r="N183" i="1"/>
  <c r="M50" i="1"/>
  <c r="N50" i="1"/>
  <c r="M51" i="1"/>
  <c r="N51" i="1"/>
  <c r="M99" i="1"/>
  <c r="N99" i="1"/>
  <c r="M14" i="1"/>
  <c r="N14" i="1"/>
  <c r="M46" i="1"/>
  <c r="N46" i="1"/>
  <c r="M78" i="1"/>
  <c r="N78" i="1"/>
  <c r="M94" i="1"/>
  <c r="N94" i="1"/>
  <c r="M126" i="1"/>
  <c r="N126" i="1"/>
  <c r="M150" i="1"/>
  <c r="N150" i="1"/>
  <c r="M166" i="1"/>
  <c r="N166" i="1"/>
  <c r="M15" i="1"/>
  <c r="N15" i="1"/>
  <c r="M16" i="1"/>
  <c r="N16" i="1"/>
  <c r="M40" i="1"/>
  <c r="N40" i="1"/>
  <c r="M56" i="1"/>
  <c r="N56" i="1"/>
  <c r="M72" i="1"/>
  <c r="N72" i="1"/>
  <c r="M88" i="1"/>
  <c r="N88" i="1"/>
  <c r="M96" i="1"/>
  <c r="N96" i="1"/>
  <c r="M104" i="1"/>
  <c r="N104" i="1"/>
  <c r="M112" i="1"/>
  <c r="N112" i="1"/>
  <c r="M120" i="1"/>
  <c r="N120" i="1"/>
  <c r="M128" i="1"/>
  <c r="N128" i="1"/>
  <c r="M136" i="1"/>
  <c r="N136" i="1"/>
  <c r="M144" i="1"/>
  <c r="N144" i="1"/>
  <c r="M152" i="1"/>
  <c r="N152" i="1"/>
  <c r="M160" i="1"/>
  <c r="N160" i="1"/>
  <c r="M168" i="1"/>
  <c r="N168" i="1"/>
  <c r="M176" i="1"/>
  <c r="N176" i="1"/>
  <c r="M184" i="1"/>
  <c r="N184" i="1"/>
  <c r="M13" i="1"/>
  <c r="N13" i="1"/>
  <c r="M26" i="1"/>
  <c r="N26" i="1"/>
  <c r="M74" i="1"/>
  <c r="N74" i="1"/>
  <c r="M59" i="1"/>
  <c r="N59" i="1"/>
  <c r="M107" i="1"/>
  <c r="N107" i="1"/>
  <c r="M147" i="1"/>
  <c r="N147" i="1"/>
  <c r="M179" i="1"/>
  <c r="N179" i="1"/>
  <c r="M30" i="1"/>
  <c r="N30" i="1"/>
  <c r="M54" i="1"/>
  <c r="N54" i="1"/>
  <c r="M86" i="1"/>
  <c r="N86" i="1"/>
  <c r="M110" i="1"/>
  <c r="N110" i="1"/>
  <c r="M142" i="1"/>
  <c r="N142" i="1"/>
  <c r="M174" i="1"/>
  <c r="N174" i="1"/>
  <c r="M23" i="1"/>
  <c r="N23" i="1"/>
  <c r="M24" i="1"/>
  <c r="N24" i="1"/>
  <c r="M32" i="1"/>
  <c r="N32" i="1"/>
  <c r="M48" i="1"/>
  <c r="N48" i="1"/>
  <c r="M64" i="1"/>
  <c r="N64" i="1"/>
  <c r="M80" i="1"/>
  <c r="N80" i="1"/>
  <c r="M17" i="1"/>
  <c r="N17" i="1"/>
  <c r="M25" i="1"/>
  <c r="N25" i="1"/>
  <c r="M33" i="1"/>
  <c r="N33" i="1"/>
  <c r="M41" i="1"/>
  <c r="N41" i="1"/>
  <c r="M49" i="1"/>
  <c r="N49" i="1"/>
  <c r="M57" i="1"/>
  <c r="N57" i="1"/>
  <c r="M65" i="1"/>
  <c r="N65" i="1"/>
  <c r="M73" i="1"/>
  <c r="N73" i="1"/>
  <c r="M81" i="1"/>
  <c r="N81" i="1"/>
  <c r="M89" i="1"/>
  <c r="N89" i="1"/>
  <c r="M97" i="1"/>
  <c r="N97" i="1"/>
  <c r="M105" i="1"/>
  <c r="N105" i="1"/>
  <c r="M113" i="1"/>
  <c r="N113" i="1"/>
  <c r="M121" i="1"/>
  <c r="N121" i="1"/>
  <c r="M129" i="1"/>
  <c r="N129" i="1"/>
  <c r="M137" i="1"/>
  <c r="N137" i="1"/>
  <c r="M145" i="1"/>
  <c r="N145" i="1"/>
  <c r="M153" i="1"/>
  <c r="N153" i="1"/>
  <c r="M161" i="1"/>
  <c r="N161" i="1"/>
  <c r="M169" i="1"/>
  <c r="N169" i="1"/>
  <c r="M177" i="1"/>
  <c r="N177" i="1"/>
  <c r="M185" i="1"/>
  <c r="N185" i="1"/>
  <c r="M12" i="1"/>
  <c r="N12" i="1"/>
  <c r="M66" i="1"/>
  <c r="N66" i="1"/>
  <c r="M82" i="1"/>
  <c r="N82" i="1"/>
  <c r="M90" i="1"/>
  <c r="N90" i="1"/>
  <c r="M98" i="1"/>
  <c r="N98" i="1"/>
  <c r="M106" i="1"/>
  <c r="N106" i="1"/>
  <c r="M114" i="1"/>
  <c r="N114" i="1"/>
  <c r="M122" i="1"/>
  <c r="N122" i="1"/>
  <c r="M130" i="1"/>
  <c r="N130" i="1"/>
  <c r="M138" i="1"/>
  <c r="N138" i="1"/>
  <c r="M146" i="1"/>
  <c r="N146" i="1"/>
  <c r="M154" i="1"/>
  <c r="N154" i="1"/>
  <c r="M162" i="1"/>
  <c r="N162" i="1"/>
  <c r="M170" i="1"/>
  <c r="N170" i="1"/>
  <c r="M178" i="1"/>
  <c r="N178" i="1"/>
  <c r="M186" i="1"/>
  <c r="N186" i="1"/>
  <c r="M11" i="1"/>
  <c r="N11" i="1"/>
  <c r="P11" i="1" s="1"/>
  <c r="P12" i="1" s="1"/>
  <c r="M10" i="1"/>
  <c r="O10" i="1" s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P13" i="1" l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E186" i="1"/>
  <c r="F186" i="1"/>
  <c r="E170" i="1"/>
  <c r="F170" i="1"/>
  <c r="E177" i="1"/>
  <c r="F177" i="1"/>
  <c r="E169" i="1"/>
  <c r="F169" i="1"/>
  <c r="E184" i="1"/>
  <c r="F184" i="1"/>
  <c r="E176" i="1"/>
  <c r="F176" i="1"/>
  <c r="E168" i="1"/>
  <c r="F168" i="1"/>
  <c r="E191" i="1"/>
  <c r="F191" i="1"/>
  <c r="E183" i="1"/>
  <c r="F183" i="1"/>
  <c r="E175" i="1"/>
  <c r="F175" i="1"/>
  <c r="E167" i="1"/>
  <c r="F167" i="1"/>
  <c r="E190" i="1"/>
  <c r="F190" i="1"/>
  <c r="E174" i="1"/>
  <c r="F174" i="1"/>
  <c r="E189" i="1"/>
  <c r="F189" i="1"/>
  <c r="E165" i="1"/>
  <c r="F165" i="1"/>
  <c r="E188" i="1"/>
  <c r="F188" i="1"/>
  <c r="E180" i="1"/>
  <c r="F180" i="1"/>
  <c r="E172" i="1"/>
  <c r="F172" i="1"/>
  <c r="E164" i="1"/>
  <c r="F164" i="1"/>
  <c r="E178" i="1"/>
  <c r="F178" i="1"/>
  <c r="E185" i="1"/>
  <c r="F185" i="1"/>
  <c r="E182" i="1"/>
  <c r="F182" i="1"/>
  <c r="E166" i="1"/>
  <c r="F166" i="1"/>
  <c r="E181" i="1"/>
  <c r="F181" i="1"/>
  <c r="E173" i="1"/>
  <c r="F173" i="1"/>
  <c r="E187" i="1"/>
  <c r="F187" i="1"/>
  <c r="E179" i="1"/>
  <c r="F179" i="1"/>
  <c r="E171" i="1"/>
  <c r="F171" i="1"/>
  <c r="E163" i="1"/>
  <c r="F163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E22" i="1"/>
  <c r="E21" i="1"/>
  <c r="E20" i="1"/>
  <c r="E19" i="1"/>
  <c r="E18" i="1"/>
  <c r="E17" i="1"/>
  <c r="E16" i="1"/>
  <c r="E15" i="1"/>
  <c r="E14" i="1"/>
  <c r="G10" i="1"/>
  <c r="E92" i="1" l="1"/>
  <c r="F92" i="1"/>
  <c r="E68" i="1"/>
  <c r="F68" i="1"/>
  <c r="E44" i="1"/>
  <c r="F44" i="1"/>
  <c r="E152" i="1"/>
  <c r="F152" i="1"/>
  <c r="E144" i="1"/>
  <c r="F144" i="1"/>
  <c r="E136" i="1"/>
  <c r="F136" i="1"/>
  <c r="E123" i="1"/>
  <c r="F123" i="1"/>
  <c r="E115" i="1"/>
  <c r="F115" i="1"/>
  <c r="E107" i="1"/>
  <c r="F107" i="1"/>
  <c r="E99" i="1"/>
  <c r="F99" i="1"/>
  <c r="E91" i="1"/>
  <c r="F91" i="1"/>
  <c r="E83" i="1"/>
  <c r="F83" i="1"/>
  <c r="E75" i="1"/>
  <c r="F75" i="1"/>
  <c r="E67" i="1"/>
  <c r="F67" i="1"/>
  <c r="E59" i="1"/>
  <c r="F59" i="1"/>
  <c r="E51" i="1"/>
  <c r="F51" i="1"/>
  <c r="E43" i="1"/>
  <c r="F43" i="1"/>
  <c r="E159" i="1"/>
  <c r="F159" i="1"/>
  <c r="E151" i="1"/>
  <c r="F151" i="1"/>
  <c r="E143" i="1"/>
  <c r="F143" i="1"/>
  <c r="E135" i="1"/>
  <c r="F135" i="1"/>
  <c r="E116" i="1"/>
  <c r="F116" i="1"/>
  <c r="E84" i="1"/>
  <c r="F84" i="1"/>
  <c r="E52" i="1"/>
  <c r="F52" i="1"/>
  <c r="E82" i="1"/>
  <c r="F82" i="1"/>
  <c r="E134" i="1"/>
  <c r="F134" i="1"/>
  <c r="E124" i="1"/>
  <c r="F124" i="1"/>
  <c r="E76" i="1"/>
  <c r="F76" i="1"/>
  <c r="E122" i="1"/>
  <c r="F122" i="1"/>
  <c r="E98" i="1"/>
  <c r="F98" i="1"/>
  <c r="E66" i="1"/>
  <c r="F66" i="1"/>
  <c r="E150" i="1"/>
  <c r="F150" i="1"/>
  <c r="E121" i="1"/>
  <c r="F121" i="1"/>
  <c r="E97" i="1"/>
  <c r="F97" i="1"/>
  <c r="E81" i="1"/>
  <c r="F81" i="1"/>
  <c r="E65" i="1"/>
  <c r="F65" i="1"/>
  <c r="E49" i="1"/>
  <c r="F49" i="1"/>
  <c r="E157" i="1"/>
  <c r="F157" i="1"/>
  <c r="E149" i="1"/>
  <c r="F149" i="1"/>
  <c r="E141" i="1"/>
  <c r="F141" i="1"/>
  <c r="E133" i="1"/>
  <c r="F133" i="1"/>
  <c r="E100" i="1"/>
  <c r="F100" i="1"/>
  <c r="E60" i="1"/>
  <c r="F60" i="1"/>
  <c r="E160" i="1"/>
  <c r="F160" i="1"/>
  <c r="E114" i="1"/>
  <c r="F114" i="1"/>
  <c r="E90" i="1"/>
  <c r="F90" i="1"/>
  <c r="E58" i="1"/>
  <c r="F58" i="1"/>
  <c r="E42" i="1"/>
  <c r="F42" i="1"/>
  <c r="E158" i="1"/>
  <c r="F158" i="1"/>
  <c r="E113" i="1"/>
  <c r="F113" i="1"/>
  <c r="E105" i="1"/>
  <c r="F105" i="1"/>
  <c r="E89" i="1"/>
  <c r="F89" i="1"/>
  <c r="E73" i="1"/>
  <c r="F73" i="1"/>
  <c r="E57" i="1"/>
  <c r="F57" i="1"/>
  <c r="E41" i="1"/>
  <c r="F41" i="1"/>
  <c r="E128" i="1"/>
  <c r="F128" i="1"/>
  <c r="E120" i="1"/>
  <c r="F120" i="1"/>
  <c r="E112" i="1"/>
  <c r="F112" i="1"/>
  <c r="E104" i="1"/>
  <c r="F104" i="1"/>
  <c r="E96" i="1"/>
  <c r="F96" i="1"/>
  <c r="E88" i="1"/>
  <c r="F88" i="1"/>
  <c r="E80" i="1"/>
  <c r="F80" i="1"/>
  <c r="E72" i="1"/>
  <c r="F72" i="1"/>
  <c r="E64" i="1"/>
  <c r="F64" i="1"/>
  <c r="E56" i="1"/>
  <c r="F56" i="1"/>
  <c r="E48" i="1"/>
  <c r="F48" i="1"/>
  <c r="E40" i="1"/>
  <c r="F40" i="1"/>
  <c r="H40" i="1" s="1"/>
  <c r="H41" i="1" s="1"/>
  <c r="E156" i="1"/>
  <c r="F156" i="1"/>
  <c r="E148" i="1"/>
  <c r="F148" i="1"/>
  <c r="E140" i="1"/>
  <c r="F140" i="1"/>
  <c r="E132" i="1"/>
  <c r="F132" i="1"/>
  <c r="E108" i="1"/>
  <c r="F108" i="1"/>
  <c r="E130" i="1"/>
  <c r="F130" i="1"/>
  <c r="E106" i="1"/>
  <c r="F106" i="1"/>
  <c r="E74" i="1"/>
  <c r="F74" i="1"/>
  <c r="E50" i="1"/>
  <c r="F50" i="1"/>
  <c r="E142" i="1"/>
  <c r="F142" i="1"/>
  <c r="E129" i="1"/>
  <c r="F129" i="1"/>
  <c r="E127" i="1"/>
  <c r="F127" i="1"/>
  <c r="E119" i="1"/>
  <c r="F119" i="1"/>
  <c r="E111" i="1"/>
  <c r="F111" i="1"/>
  <c r="E103" i="1"/>
  <c r="F103" i="1"/>
  <c r="E95" i="1"/>
  <c r="F95" i="1"/>
  <c r="E87" i="1"/>
  <c r="F87" i="1"/>
  <c r="E79" i="1"/>
  <c r="F79" i="1"/>
  <c r="E71" i="1"/>
  <c r="F71" i="1"/>
  <c r="E63" i="1"/>
  <c r="F63" i="1"/>
  <c r="E55" i="1"/>
  <c r="F55" i="1"/>
  <c r="E47" i="1"/>
  <c r="F47" i="1"/>
  <c r="E155" i="1"/>
  <c r="F155" i="1"/>
  <c r="E147" i="1"/>
  <c r="F147" i="1"/>
  <c r="E139" i="1"/>
  <c r="F139" i="1"/>
  <c r="E131" i="1"/>
  <c r="F131" i="1"/>
  <c r="E118" i="1"/>
  <c r="F118" i="1"/>
  <c r="E102" i="1"/>
  <c r="F102" i="1"/>
  <c r="E86" i="1"/>
  <c r="F86" i="1"/>
  <c r="E70" i="1"/>
  <c r="F70" i="1"/>
  <c r="E54" i="1"/>
  <c r="F54" i="1"/>
  <c r="E46" i="1"/>
  <c r="F46" i="1"/>
  <c r="E162" i="1"/>
  <c r="F162" i="1"/>
  <c r="E154" i="1"/>
  <c r="F154" i="1"/>
  <c r="E146" i="1"/>
  <c r="F146" i="1"/>
  <c r="E138" i="1"/>
  <c r="F138" i="1"/>
  <c r="E126" i="1"/>
  <c r="F126" i="1"/>
  <c r="E110" i="1"/>
  <c r="F110" i="1"/>
  <c r="E94" i="1"/>
  <c r="F94" i="1"/>
  <c r="E78" i="1"/>
  <c r="F78" i="1"/>
  <c r="E62" i="1"/>
  <c r="F62" i="1"/>
  <c r="E125" i="1"/>
  <c r="F125" i="1"/>
  <c r="E117" i="1"/>
  <c r="F117" i="1"/>
  <c r="E109" i="1"/>
  <c r="F109" i="1"/>
  <c r="E101" i="1"/>
  <c r="F101" i="1"/>
  <c r="E93" i="1"/>
  <c r="F93" i="1"/>
  <c r="E85" i="1"/>
  <c r="F85" i="1"/>
  <c r="E77" i="1"/>
  <c r="F77" i="1"/>
  <c r="E69" i="1"/>
  <c r="F69" i="1"/>
  <c r="E61" i="1"/>
  <c r="F61" i="1"/>
  <c r="E53" i="1"/>
  <c r="F53" i="1"/>
  <c r="E45" i="1"/>
  <c r="F45" i="1"/>
  <c r="E161" i="1"/>
  <c r="F161" i="1"/>
  <c r="E153" i="1"/>
  <c r="F153" i="1"/>
  <c r="E145" i="1"/>
  <c r="F145" i="1"/>
  <c r="E137" i="1"/>
  <c r="F137" i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H42" i="1" l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</calcChain>
</file>

<file path=xl/sharedStrings.xml><?xml version="1.0" encoding="utf-8"?>
<sst xmlns="http://schemas.openxmlformats.org/spreadsheetml/2006/main" count="774" uniqueCount="751">
  <si>
    <t>Datum</t>
  </si>
  <si>
    <t>1.9.2015.</t>
  </si>
  <si>
    <t>2.9.2015.</t>
  </si>
  <si>
    <t>3.9.2015.</t>
  </si>
  <si>
    <t>4.9.2015.</t>
  </si>
  <si>
    <t>5.9.2015.</t>
  </si>
  <si>
    <t>6.9.2015.</t>
  </si>
  <si>
    <t>7.9.2015.</t>
  </si>
  <si>
    <t>8.9.2015.</t>
  </si>
  <si>
    <t>9.9.2015.</t>
  </si>
  <si>
    <t>10.9.2015.</t>
  </si>
  <si>
    <t>11.9.2015.</t>
  </si>
  <si>
    <t>12.9.2015.</t>
  </si>
  <si>
    <t>13.9.2015.</t>
  </si>
  <si>
    <t>14.9.2015.</t>
  </si>
  <si>
    <t>15.9.2015.</t>
  </si>
  <si>
    <t>16.9.2015.</t>
  </si>
  <si>
    <t>17.9.2015.</t>
  </si>
  <si>
    <t>18.9.2015.</t>
  </si>
  <si>
    <t>19.9.2015.</t>
  </si>
  <si>
    <t>20.9.2015.</t>
  </si>
  <si>
    <t>21.9.2015.</t>
  </si>
  <si>
    <t>22.9.2015.</t>
  </si>
  <si>
    <t>23.9.2015.</t>
  </si>
  <si>
    <t>24.9.2015.</t>
  </si>
  <si>
    <t>25.9.2015.</t>
  </si>
  <si>
    <t>26.9.2015.</t>
  </si>
  <si>
    <t>27.9.2015.</t>
  </si>
  <si>
    <t>28.9.2015.</t>
  </si>
  <si>
    <t>29.9.2015.</t>
  </si>
  <si>
    <t>30.9.2015.</t>
  </si>
  <si>
    <t>1.10.2015.</t>
  </si>
  <si>
    <t>2.10.2015.</t>
  </si>
  <si>
    <t>3.10.2015.</t>
  </si>
  <si>
    <t>4.10.2015.</t>
  </si>
  <si>
    <t>5.10.2015.</t>
  </si>
  <si>
    <t>6.10.2015.</t>
  </si>
  <si>
    <t>7.10.2015.</t>
  </si>
  <si>
    <t>8.10.2015.</t>
  </si>
  <si>
    <t>9.10.2015.</t>
  </si>
  <si>
    <t>10.10.2015.</t>
  </si>
  <si>
    <t>11.10.2015.</t>
  </si>
  <si>
    <t>12.10.2015.</t>
  </si>
  <si>
    <t>13.10.2015.</t>
  </si>
  <si>
    <t>14.10.2015.</t>
  </si>
  <si>
    <t>15.10.2015.</t>
  </si>
  <si>
    <t>16.10.2015.</t>
  </si>
  <si>
    <t>17.10.2015.</t>
  </si>
  <si>
    <t>18.10.2015.</t>
  </si>
  <si>
    <t>19.10.2015.</t>
  </si>
  <si>
    <t>20.10.2015.</t>
  </si>
  <si>
    <t>21.10.2015.</t>
  </si>
  <si>
    <t>22.10.2015.</t>
  </si>
  <si>
    <t>23.10.2015.</t>
  </si>
  <si>
    <t>24.10.2015.</t>
  </si>
  <si>
    <t>25.10.2015.</t>
  </si>
  <si>
    <t>26.10.2015.</t>
  </si>
  <si>
    <t>27.10.2015.</t>
  </si>
  <si>
    <t>28.10.2015.</t>
  </si>
  <si>
    <t>29.10.2015.</t>
  </si>
  <si>
    <t>30.10.2015.</t>
  </si>
  <si>
    <t>31.10.2015.</t>
  </si>
  <si>
    <t>1.11.2015.</t>
  </si>
  <si>
    <t>2.11.2015.</t>
  </si>
  <si>
    <t>3.11.2015.</t>
  </si>
  <si>
    <t>4.11.2015.</t>
  </si>
  <si>
    <t>5.11.2015.</t>
  </si>
  <si>
    <t>6.11.2015.</t>
  </si>
  <si>
    <t>7.11.2015.</t>
  </si>
  <si>
    <t>8.11.2015.</t>
  </si>
  <si>
    <t>9.11.2015.</t>
  </si>
  <si>
    <t>10.11.2015.</t>
  </si>
  <si>
    <t>11.11.2015.</t>
  </si>
  <si>
    <t>12.11.2015.</t>
  </si>
  <si>
    <t>13.11.2015.</t>
  </si>
  <si>
    <t>14.11.2015.</t>
  </si>
  <si>
    <t>15.11.2015.</t>
  </si>
  <si>
    <t>16.11.2015.</t>
  </si>
  <si>
    <t>17.11.2015.</t>
  </si>
  <si>
    <t>18.11.2015.</t>
  </si>
  <si>
    <t>19.11.2015.</t>
  </si>
  <si>
    <t>20.11.2015.</t>
  </si>
  <si>
    <t>21.11.2015.</t>
  </si>
  <si>
    <t>22.11.2015.</t>
  </si>
  <si>
    <t>23.11.2015.</t>
  </si>
  <si>
    <t>24.11.2015.</t>
  </si>
  <si>
    <t>25.11.2015.</t>
  </si>
  <si>
    <t>26.11.2015.</t>
  </si>
  <si>
    <t>27.11.2015.</t>
  </si>
  <si>
    <t>28.11.2015.</t>
  </si>
  <si>
    <t>29.11.2015.</t>
  </si>
  <si>
    <t>30.11.2015.</t>
  </si>
  <si>
    <t>1.12.2015.</t>
  </si>
  <si>
    <t>2.12.2015.</t>
  </si>
  <si>
    <t>3.12.2015.</t>
  </si>
  <si>
    <t>4.12.2015.</t>
  </si>
  <si>
    <t>5.12.2015.</t>
  </si>
  <si>
    <t>6.12.2015.</t>
  </si>
  <si>
    <t>7.12.2015.</t>
  </si>
  <si>
    <t>8.12.2015.</t>
  </si>
  <si>
    <t>9.12.2015.</t>
  </si>
  <si>
    <t>10.12.2015.</t>
  </si>
  <si>
    <t>11.12.2015.</t>
  </si>
  <si>
    <t>12.12.2015.</t>
  </si>
  <si>
    <t>13.12.2015.</t>
  </si>
  <si>
    <t>14.12.2015.</t>
  </si>
  <si>
    <t>15.12.2015.</t>
  </si>
  <si>
    <t>16.12.2015.</t>
  </si>
  <si>
    <t>17.12.2015.</t>
  </si>
  <si>
    <t>18.12.2015.</t>
  </si>
  <si>
    <t>19.12.2015.</t>
  </si>
  <si>
    <t>20.12.2015.</t>
  </si>
  <si>
    <t>21.12.2015.</t>
  </si>
  <si>
    <t>22.12.2015.</t>
  </si>
  <si>
    <t>23.12.2015.</t>
  </si>
  <si>
    <t>24.12.2015.</t>
  </si>
  <si>
    <t>25.12.2015.</t>
  </si>
  <si>
    <t>26.12.2015.</t>
  </si>
  <si>
    <t>27.12.2015.</t>
  </si>
  <si>
    <t>28.12.2015.</t>
  </si>
  <si>
    <t>29.12.2015.</t>
  </si>
  <si>
    <t>30.12.2015.</t>
  </si>
  <si>
    <t>31.12.2015.</t>
  </si>
  <si>
    <t>1.1.2016.</t>
  </si>
  <si>
    <t>2.1.2016.</t>
  </si>
  <si>
    <t>3.1.2016.</t>
  </si>
  <si>
    <t>4.1.2016.</t>
  </si>
  <si>
    <t>5.1.2016.</t>
  </si>
  <si>
    <t>6.1.2016.</t>
  </si>
  <si>
    <t>7.1.2016.</t>
  </si>
  <si>
    <t>8.1.2016.</t>
  </si>
  <si>
    <t>9.1.2016.</t>
  </si>
  <si>
    <t>10.1.2016.</t>
  </si>
  <si>
    <t>11.1.2016.</t>
  </si>
  <si>
    <t>12.1.2016.</t>
  </si>
  <si>
    <t>13.1.2016.</t>
  </si>
  <si>
    <t>14.1.2016.</t>
  </si>
  <si>
    <t>15.1.2016.</t>
  </si>
  <si>
    <t>16.1.2016.</t>
  </si>
  <si>
    <t>17.1.2016.</t>
  </si>
  <si>
    <t>18.1.2016.</t>
  </si>
  <si>
    <t>19.1.2016.</t>
  </si>
  <si>
    <t>20.1.2016.</t>
  </si>
  <si>
    <t>21.1.2016.</t>
  </si>
  <si>
    <t>22.1.2016.</t>
  </si>
  <si>
    <t>23.1.2016.</t>
  </si>
  <si>
    <t>24.1.2016.</t>
  </si>
  <si>
    <t>25.1.2016.</t>
  </si>
  <si>
    <t>26.1.2016.</t>
  </si>
  <si>
    <t>27.1.2016.</t>
  </si>
  <si>
    <t>28.1.2016.</t>
  </si>
  <si>
    <t>29.1.2016.</t>
  </si>
  <si>
    <t>30.1.2016.</t>
  </si>
  <si>
    <t>31.1.2016.</t>
  </si>
  <si>
    <t>1.2.2016.</t>
  </si>
  <si>
    <t>2.2.2016.</t>
  </si>
  <si>
    <t>3.2.2016.</t>
  </si>
  <si>
    <t>4.2.2016.</t>
  </si>
  <si>
    <t>5.2.2016.</t>
  </si>
  <si>
    <t>6.2.2016.</t>
  </si>
  <si>
    <t>7.2.2016.</t>
  </si>
  <si>
    <t>8.2.2016.</t>
  </si>
  <si>
    <t>9.2.2016.</t>
  </si>
  <si>
    <t>10.2.2016.</t>
  </si>
  <si>
    <t>11.2.2016.</t>
  </si>
  <si>
    <t>12.2.2016.</t>
  </si>
  <si>
    <t>13.2.2016.</t>
  </si>
  <si>
    <t>14.2.2016.</t>
  </si>
  <si>
    <t>15.2.2016.</t>
  </si>
  <si>
    <t>16.2.2016.</t>
  </si>
  <si>
    <t>17.2.2016.</t>
  </si>
  <si>
    <t>18.2.2016.</t>
  </si>
  <si>
    <t>19.2.2016.</t>
  </si>
  <si>
    <t>20.2.2016.</t>
  </si>
  <si>
    <t>21.2.2016.</t>
  </si>
  <si>
    <t>22.2.2016.</t>
  </si>
  <si>
    <t>23.2.2016.</t>
  </si>
  <si>
    <t>24.2.2016.</t>
  </si>
  <si>
    <t>25.2.2016.</t>
  </si>
  <si>
    <t>26.2.2016.</t>
  </si>
  <si>
    <t>27.2.2016.</t>
  </si>
  <si>
    <t>28.2.2016.</t>
  </si>
  <si>
    <t>29.2.2016.</t>
  </si>
  <si>
    <t>1.9.2016.</t>
  </si>
  <si>
    <t>2.9.2016.</t>
  </si>
  <si>
    <t>1.1.2017.</t>
  </si>
  <si>
    <t>3.9.2016.</t>
  </si>
  <si>
    <t>4.9.2016.</t>
  </si>
  <si>
    <t>5.9.2016.</t>
  </si>
  <si>
    <t>6.9.2016.</t>
  </si>
  <si>
    <t>7.9.2016.</t>
  </si>
  <si>
    <t>8.9.2016.</t>
  </si>
  <si>
    <t>9.9.2016.</t>
  </si>
  <si>
    <t>10.9.2016.</t>
  </si>
  <si>
    <t>11.9.2016.</t>
  </si>
  <si>
    <t>12.9.2016.</t>
  </si>
  <si>
    <t>13.9.2016.</t>
  </si>
  <si>
    <t>14.9.2016.</t>
  </si>
  <si>
    <t>15.9.2016.</t>
  </si>
  <si>
    <t>16.9.2016.</t>
  </si>
  <si>
    <t>17.9.2016.</t>
  </si>
  <si>
    <t>18.9.2016.</t>
  </si>
  <si>
    <t>19.9.2016.</t>
  </si>
  <si>
    <t>20.9.2016.</t>
  </si>
  <si>
    <t>21.9.2016.</t>
  </si>
  <si>
    <t>22.9.2016.</t>
  </si>
  <si>
    <t>23.9.2016.</t>
  </si>
  <si>
    <t>24.9.2016.</t>
  </si>
  <si>
    <t>25.9.2016.</t>
  </si>
  <si>
    <t>26.9.2016.</t>
  </si>
  <si>
    <t>27.9.2016.</t>
  </si>
  <si>
    <t>28.9.2016.</t>
  </si>
  <si>
    <t>29.9.2016.</t>
  </si>
  <si>
    <t>30.9.2016.</t>
  </si>
  <si>
    <t>1.10.2016.</t>
  </si>
  <si>
    <t>2.10.2016.</t>
  </si>
  <si>
    <t>3.10.2016.</t>
  </si>
  <si>
    <t>4.10.2016.</t>
  </si>
  <si>
    <t>5.10.2016.</t>
  </si>
  <si>
    <t>6.10.2016.</t>
  </si>
  <si>
    <t>7.10.2016.</t>
  </si>
  <si>
    <t>8.10.2016.</t>
  </si>
  <si>
    <t>9.10.2016.</t>
  </si>
  <si>
    <t>10.10.2016.</t>
  </si>
  <si>
    <t>11.10.2016.</t>
  </si>
  <si>
    <t>12.10.2016.</t>
  </si>
  <si>
    <t>13.10.2016.</t>
  </si>
  <si>
    <t>14.10.2016.</t>
  </si>
  <si>
    <t>15.10.2016.</t>
  </si>
  <si>
    <t>16.10.2016.</t>
  </si>
  <si>
    <t>17.10.2016.</t>
  </si>
  <si>
    <t>18.10.2016.</t>
  </si>
  <si>
    <t>19.10.2016.</t>
  </si>
  <si>
    <t>20.10.2016.</t>
  </si>
  <si>
    <t>21.10.2016.</t>
  </si>
  <si>
    <t>22.10.2016.</t>
  </si>
  <si>
    <t>23.10.2016.</t>
  </si>
  <si>
    <t>24.10.2016.</t>
  </si>
  <si>
    <t>25.10.2016.</t>
  </si>
  <si>
    <t>26.10.2016.</t>
  </si>
  <si>
    <t>27.10.2016.</t>
  </si>
  <si>
    <t>28.10.2016.</t>
  </si>
  <si>
    <t>29.10.2016.</t>
  </si>
  <si>
    <t>30.10.2016.</t>
  </si>
  <si>
    <t>31.10.2016.</t>
  </si>
  <si>
    <t>1.11.2016.</t>
  </si>
  <si>
    <t>2.11.2016.</t>
  </si>
  <si>
    <t>3.11.2016.</t>
  </si>
  <si>
    <t>4.11.2016.</t>
  </si>
  <si>
    <t>5.11.2016.</t>
  </si>
  <si>
    <t>6.11.2016.</t>
  </si>
  <si>
    <t>7.11.2016.</t>
  </si>
  <si>
    <t>8.11.2016.</t>
  </si>
  <si>
    <t>9.11.2016.</t>
  </si>
  <si>
    <t>10.11.2016.</t>
  </si>
  <si>
    <t>11.11.2016.</t>
  </si>
  <si>
    <t>12.11.2016.</t>
  </si>
  <si>
    <t>13.11.2016.</t>
  </si>
  <si>
    <t>14.11.2016.</t>
  </si>
  <si>
    <t>15.11.2016.</t>
  </si>
  <si>
    <t>16.11.2016.</t>
  </si>
  <si>
    <t>17.11.2016.</t>
  </si>
  <si>
    <t>18.11.2016.</t>
  </si>
  <si>
    <t>19.11.2016.</t>
  </si>
  <si>
    <t>20.11.2016.</t>
  </si>
  <si>
    <t>21.11.2016.</t>
  </si>
  <si>
    <t>22.11.2016.</t>
  </si>
  <si>
    <t>23.11.2016.</t>
  </si>
  <si>
    <t>24.11.2016.</t>
  </si>
  <si>
    <t>25.11.2016.</t>
  </si>
  <si>
    <t>26.11.2016.</t>
  </si>
  <si>
    <t>27.11.2016.</t>
  </si>
  <si>
    <t>28.11.2016.</t>
  </si>
  <si>
    <t>29.11.2016.</t>
  </si>
  <si>
    <t>30.11.2016.</t>
  </si>
  <si>
    <t>1.12.2016.</t>
  </si>
  <si>
    <t>2.12.2016.</t>
  </si>
  <si>
    <t>3.12.2016.</t>
  </si>
  <si>
    <t>4.12.2016.</t>
  </si>
  <si>
    <t>5.12.2016.</t>
  </si>
  <si>
    <t>6.12.2016.</t>
  </si>
  <si>
    <t>7.12.2016.</t>
  </si>
  <si>
    <t>8.12.2016.</t>
  </si>
  <si>
    <t>9.12.2016.</t>
  </si>
  <si>
    <t>10.12.2016.</t>
  </si>
  <si>
    <t>11.12.2016.</t>
  </si>
  <si>
    <t>12.12.2016.</t>
  </si>
  <si>
    <t>13.12.2016.</t>
  </si>
  <si>
    <t>14.12.2016.</t>
  </si>
  <si>
    <t>15.12.2016.</t>
  </si>
  <si>
    <t>16.12.2016.</t>
  </si>
  <si>
    <t>17.12.2016.</t>
  </si>
  <si>
    <t>18.12.2016.</t>
  </si>
  <si>
    <t>19.12.2016.</t>
  </si>
  <si>
    <t>20.12.2016.</t>
  </si>
  <si>
    <t>21.12.2016.</t>
  </si>
  <si>
    <t>22.12.2016.</t>
  </si>
  <si>
    <t>23.12.2016.</t>
  </si>
  <si>
    <t>24.12.2016.</t>
  </si>
  <si>
    <t>25.12.2016.</t>
  </si>
  <si>
    <t>26.12.2016.</t>
  </si>
  <si>
    <t>27.12.2016.</t>
  </si>
  <si>
    <t>28.12.2016.</t>
  </si>
  <si>
    <t>29.12.2016.</t>
  </si>
  <si>
    <t>30.12.2016.</t>
  </si>
  <si>
    <t>31.12.2016.</t>
  </si>
  <si>
    <t>2.1.2017.</t>
  </si>
  <si>
    <t>3.1.2017.</t>
  </si>
  <si>
    <t>4.1.2017.</t>
  </si>
  <si>
    <t>5.1.2017.</t>
  </si>
  <si>
    <t>6.1.2017.</t>
  </si>
  <si>
    <t>7.1.2017.</t>
  </si>
  <si>
    <t>8.1.2017.</t>
  </si>
  <si>
    <t>9.1.2017.</t>
  </si>
  <si>
    <t>10.1.2017.</t>
  </si>
  <si>
    <t>11.1.2017.</t>
  </si>
  <si>
    <t>12.1.2017.</t>
  </si>
  <si>
    <t>13.1.2017.</t>
  </si>
  <si>
    <t>14.1.2017.</t>
  </si>
  <si>
    <t>15.1.2017.</t>
  </si>
  <si>
    <t>16.1.2017.</t>
  </si>
  <si>
    <t>17.1.2017.</t>
  </si>
  <si>
    <t>18.1.2017.</t>
  </si>
  <si>
    <t>19.1.2017.</t>
  </si>
  <si>
    <t>20.1.2017.</t>
  </si>
  <si>
    <t>21.1.2017.</t>
  </si>
  <si>
    <t>22.1.2017.</t>
  </si>
  <si>
    <t>23.1.2017.</t>
  </si>
  <si>
    <t>24.1.2017.</t>
  </si>
  <si>
    <t>25.1.2017.</t>
  </si>
  <si>
    <t>26.1.2017.</t>
  </si>
  <si>
    <t>27.1.2017.</t>
  </si>
  <si>
    <t>28.1.2017.</t>
  </si>
  <si>
    <t>29.1.2017.</t>
  </si>
  <si>
    <t>30.1.2017.</t>
  </si>
  <si>
    <t>31.1.2017.</t>
  </si>
  <si>
    <t>1.2.2017.</t>
  </si>
  <si>
    <t>2.2.2017.</t>
  </si>
  <si>
    <t>3.2.2017.</t>
  </si>
  <si>
    <t>4.2.2017.</t>
  </si>
  <si>
    <t>5.2.2017.</t>
  </si>
  <si>
    <t>6.2.2017.</t>
  </si>
  <si>
    <t>7.2.2017.</t>
  </si>
  <si>
    <t>8.2.2017.</t>
  </si>
  <si>
    <t>9.2.2017.</t>
  </si>
  <si>
    <t>10.2.2017.</t>
  </si>
  <si>
    <t>11.2.2017.</t>
  </si>
  <si>
    <t>12.2.2017.</t>
  </si>
  <si>
    <t>13.2.2017.</t>
  </si>
  <si>
    <t>14.2.2017.</t>
  </si>
  <si>
    <t>15.2.2017.</t>
  </si>
  <si>
    <t>16.2.2017.</t>
  </si>
  <si>
    <t>17.2.2017.</t>
  </si>
  <si>
    <t>18.2.2017.</t>
  </si>
  <si>
    <t>19.2.2017.</t>
  </si>
  <si>
    <t>20.2.2017.</t>
  </si>
  <si>
    <t>21.2.2017.</t>
  </si>
  <si>
    <t>22.2.2017.</t>
  </si>
  <si>
    <t>23.2.2017.</t>
  </si>
  <si>
    <t>24.2.2017.</t>
  </si>
  <si>
    <t>25.2.2017.</t>
  </si>
  <si>
    <t>26.2.2017.</t>
  </si>
  <si>
    <t>27.2.2017.</t>
  </si>
  <si>
    <t>28.2.2017.</t>
  </si>
  <si>
    <t>2015. - 2016. god.</t>
  </si>
  <si>
    <t>2016. - 2017. god.</t>
  </si>
  <si>
    <r>
      <t xml:space="preserve">Temperatura </t>
    </r>
    <r>
      <rPr>
        <b/>
        <sz val="10"/>
        <rFont val="Calibri"/>
        <family val="2"/>
        <charset val="238"/>
      </rPr>
      <t>⁰C</t>
    </r>
  </si>
  <si>
    <r>
      <t>Max</t>
    </r>
    <r>
      <rPr>
        <b/>
        <vertAlign val="subscript"/>
        <sz val="10"/>
        <rFont val="Calibri"/>
        <family val="2"/>
        <charset val="238"/>
      </rPr>
      <t>C</t>
    </r>
  </si>
  <si>
    <r>
      <t>Min</t>
    </r>
    <r>
      <rPr>
        <b/>
        <vertAlign val="subscript"/>
        <sz val="10"/>
        <rFont val="Calibri"/>
        <family val="2"/>
        <charset val="238"/>
      </rPr>
      <t>C</t>
    </r>
  </si>
  <si>
    <r>
      <t>Avg</t>
    </r>
    <r>
      <rPr>
        <b/>
        <vertAlign val="subscript"/>
        <sz val="10"/>
        <rFont val="Calibri"/>
        <family val="2"/>
        <charset val="238"/>
      </rPr>
      <t>C</t>
    </r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</si>
  <si>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</si>
  <si>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</si>
  <si>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</si>
  <si>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</si>
  <si>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</si>
  <si>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</si>
  <si>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</si>
  <si>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</si>
  <si>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</si>
  <si>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</si>
  <si>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</si>
  <si>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</si>
  <si>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</si>
  <si>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</si>
  <si>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</si>
  <si>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</si>
  <si>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</si>
  <si>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</si>
  <si>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</si>
  <si>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</si>
  <si>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</si>
  <si>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</si>
  <si>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</si>
  <si>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</si>
  <si>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</si>
  <si>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</si>
  <si>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</si>
  <si>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</si>
  <si>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</si>
  <si>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</si>
  <si>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</si>
  <si>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</si>
  <si>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</si>
  <si>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</si>
  <si>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</si>
  <si>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</si>
  <si>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</si>
  <si>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</si>
  <si>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</si>
  <si>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</si>
  <si>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</si>
  <si>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</si>
  <si>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</si>
  <si>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</si>
  <si>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</si>
  <si>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</si>
  <si>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</si>
  <si>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</si>
  <si>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</si>
  <si>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</si>
  <si>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</si>
  <si>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</si>
  <si>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</si>
  <si>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</si>
  <si>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</si>
  <si>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</si>
  <si>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</si>
  <si>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</si>
  <si>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</si>
  <si>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</si>
  <si>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</si>
  <si>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</si>
  <si>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</si>
  <si>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</si>
  <si>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</si>
  <si>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</si>
  <si>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</si>
  <si>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</si>
  <si>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</si>
  <si>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</si>
  <si>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</si>
  <si>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</si>
  <si>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</si>
  <si>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</si>
  <si>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</si>
  <si>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</si>
  <si>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</si>
  <si>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</si>
  <si>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</si>
  <si>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</si>
  <si>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</si>
  <si>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</si>
  <si>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</si>
  <si>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</si>
  <si>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</si>
  <si>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</si>
  <si>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</si>
  <si>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</si>
  <si>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</si>
  <si>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</si>
  <si>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</si>
  <si>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</si>
  <si>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</si>
  <si>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</si>
  <si>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</si>
  <si>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</si>
  <si>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</si>
  <si>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</si>
  <si>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</si>
  <si>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</si>
  <si>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</si>
  <si>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</si>
  <si>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</si>
  <si>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</si>
  <si>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</si>
  <si>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</si>
  <si>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</si>
  <si>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</si>
  <si>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</si>
  <si>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</si>
  <si>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</si>
  <si>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</si>
  <si>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</si>
  <si>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</si>
  <si>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</si>
  <si>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</si>
  <si>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29.2.</t>
  </si>
  <si>
    <t>1.9.2017.</t>
  </si>
  <si>
    <t>2.9.2017.</t>
  </si>
  <si>
    <t>3.9.2017.</t>
  </si>
  <si>
    <t>4.9.2017.</t>
  </si>
  <si>
    <t>5.9.2017.</t>
  </si>
  <si>
    <t>6.9.2017.</t>
  </si>
  <si>
    <t>7.9.2017.</t>
  </si>
  <si>
    <t>8.9.2017.</t>
  </si>
  <si>
    <t>9.9.2017.</t>
  </si>
  <si>
    <t>10.9.2017.</t>
  </si>
  <si>
    <t>11.9.2017.</t>
  </si>
  <si>
    <t>12.9.2017.</t>
  </si>
  <si>
    <t>13.9.2017.</t>
  </si>
  <si>
    <t>14.9.2017.</t>
  </si>
  <si>
    <t>15.9.2017.</t>
  </si>
  <si>
    <t>16.9.2017.</t>
  </si>
  <si>
    <t>17.9.2017.</t>
  </si>
  <si>
    <t>18.9.2017.</t>
  </si>
  <si>
    <t>19.9.2017.</t>
  </si>
  <si>
    <t>20.9.2017.</t>
  </si>
  <si>
    <t>21.9.2017.</t>
  </si>
  <si>
    <t>22.9.2017.</t>
  </si>
  <si>
    <t>23.9.2017.</t>
  </si>
  <si>
    <t>24.9.2017.</t>
  </si>
  <si>
    <t>25.9.2017.</t>
  </si>
  <si>
    <t>26.9.2017.</t>
  </si>
  <si>
    <t>27.9.2017.</t>
  </si>
  <si>
    <t>28.9.2017.</t>
  </si>
  <si>
    <t>29.9.2017.</t>
  </si>
  <si>
    <t>30.9.2017.</t>
  </si>
  <si>
    <t>1.10.2017.</t>
  </si>
  <si>
    <t>2.10.2017.</t>
  </si>
  <si>
    <t>3.10.2017.</t>
  </si>
  <si>
    <t>4.10.2017.</t>
  </si>
  <si>
    <t>5.10.2017.</t>
  </si>
  <si>
    <t>6.10.2017.</t>
  </si>
  <si>
    <t>7.10.2017.</t>
  </si>
  <si>
    <t>8.10.2017.</t>
  </si>
  <si>
    <t>9.10.2017.</t>
  </si>
  <si>
    <t>10.10.2017.</t>
  </si>
  <si>
    <t>11.10.2017.</t>
  </si>
  <si>
    <t>12.10.2017.</t>
  </si>
  <si>
    <t>13.10.2017.</t>
  </si>
  <si>
    <t>14.10.2017.</t>
  </si>
  <si>
    <t>15.10.2017.</t>
  </si>
  <si>
    <t>16.10.2017.</t>
  </si>
  <si>
    <t>17.10.2017.</t>
  </si>
  <si>
    <t>18.10.2017.</t>
  </si>
  <si>
    <t>19.10.2017.</t>
  </si>
  <si>
    <t>20.10.2017.</t>
  </si>
  <si>
    <t>21.10.2017.</t>
  </si>
  <si>
    <t>22.10.2017.</t>
  </si>
  <si>
    <t>23.10.2017.</t>
  </si>
  <si>
    <t>24.10.2017.</t>
  </si>
  <si>
    <t>25.10.2017.</t>
  </si>
  <si>
    <t>26.10.2017.</t>
  </si>
  <si>
    <t>27.10.2017.</t>
  </si>
  <si>
    <t>28.10.2017.</t>
  </si>
  <si>
    <t>29.10.2017.</t>
  </si>
  <si>
    <t>30.10.2017.</t>
  </si>
  <si>
    <t>31.10.2017.</t>
  </si>
  <si>
    <t>1.11.2017.</t>
  </si>
  <si>
    <t>2.11.2017.</t>
  </si>
  <si>
    <t>3.11.2017.</t>
  </si>
  <si>
    <t>4.11.2017.</t>
  </si>
  <si>
    <t>5.11.2017.</t>
  </si>
  <si>
    <t>6.11.2017.</t>
  </si>
  <si>
    <t>7.11.2017.</t>
  </si>
  <si>
    <t>8.11.2017.</t>
  </si>
  <si>
    <t>9.11.2017.</t>
  </si>
  <si>
    <t>10.11.2017.</t>
  </si>
  <si>
    <t>11.11.2017.</t>
  </si>
  <si>
    <t>12.11.2017.</t>
  </si>
  <si>
    <t>13.11.2017.</t>
  </si>
  <si>
    <t>14.11.2017.</t>
  </si>
  <si>
    <t>15.11.2017.</t>
  </si>
  <si>
    <t>16.11.2017.</t>
  </si>
  <si>
    <t>17.11.2017.</t>
  </si>
  <si>
    <t>18.11.2017.</t>
  </si>
  <si>
    <t>19.11.2017.</t>
  </si>
  <si>
    <t>20.11.2017.</t>
  </si>
  <si>
    <t>21.11.2017.</t>
  </si>
  <si>
    <t>22.11.2017.</t>
  </si>
  <si>
    <t>23.11.2017.</t>
  </si>
  <si>
    <t>24.11.2017.</t>
  </si>
  <si>
    <t>25.11.2017.</t>
  </si>
  <si>
    <t>26.11.2017.</t>
  </si>
  <si>
    <t>27.11.2017.</t>
  </si>
  <si>
    <t>28.11.2017.</t>
  </si>
  <si>
    <t>29.11.2017.</t>
  </si>
  <si>
    <t>30.11.2017.</t>
  </si>
  <si>
    <t>1.12.2017.</t>
  </si>
  <si>
    <t>2.12.2017.</t>
  </si>
  <si>
    <t>3.12.2017.</t>
  </si>
  <si>
    <t>4.12.2017.</t>
  </si>
  <si>
    <t>5.12.2017.</t>
  </si>
  <si>
    <t>6.12.2017.</t>
  </si>
  <si>
    <t>7.12.2017.</t>
  </si>
  <si>
    <t>8.12.2017.</t>
  </si>
  <si>
    <t>9.12.2017.</t>
  </si>
  <si>
    <t>10.12.2017.</t>
  </si>
  <si>
    <t>11.12.2017.</t>
  </si>
  <si>
    <t>12.12.2017.</t>
  </si>
  <si>
    <t>13.12.2017.</t>
  </si>
  <si>
    <t>14.12.2017.</t>
  </si>
  <si>
    <t>15.12.2017.</t>
  </si>
  <si>
    <t>16.12.2017.</t>
  </si>
  <si>
    <t>17.12.2017.</t>
  </si>
  <si>
    <t>18.12.2017.</t>
  </si>
  <si>
    <t>19.12.2017.</t>
  </si>
  <si>
    <t>20.12.2017.</t>
  </si>
  <si>
    <t>21.12.2017.</t>
  </si>
  <si>
    <t>22.12.2017.</t>
  </si>
  <si>
    <t>23.12.2017.</t>
  </si>
  <si>
    <t>24.12.2017.</t>
  </si>
  <si>
    <t>25.12.2017.</t>
  </si>
  <si>
    <t>26.12.2017.</t>
  </si>
  <si>
    <t>27.12.2017.</t>
  </si>
  <si>
    <t>28.12.2017.</t>
  </si>
  <si>
    <t>29.12.2017.</t>
  </si>
  <si>
    <t>30.12.2017.</t>
  </si>
  <si>
    <t>31.12.2017.</t>
  </si>
  <si>
    <t>1.1.2018.</t>
  </si>
  <si>
    <t>2.1.2018.</t>
  </si>
  <si>
    <t>3.1.2018.</t>
  </si>
  <si>
    <t>4.1.2018.</t>
  </si>
  <si>
    <t>5.1.2018.</t>
  </si>
  <si>
    <t>6.1.2018.</t>
  </si>
  <si>
    <t>7.1.2018.</t>
  </si>
  <si>
    <t>8.1.2018.</t>
  </si>
  <si>
    <t>9.1.2018.</t>
  </si>
  <si>
    <t>10.1.2018.</t>
  </si>
  <si>
    <t>11.1.2018.</t>
  </si>
  <si>
    <t>12.1.2018.</t>
  </si>
  <si>
    <t>13.1.2018.</t>
  </si>
  <si>
    <t>14.1.2018.</t>
  </si>
  <si>
    <t>15.1.2018.</t>
  </si>
  <si>
    <t>16.1.2018.</t>
  </si>
  <si>
    <t>17.1.2018.</t>
  </si>
  <si>
    <t>18.1.2018.</t>
  </si>
  <si>
    <t>19.1.2018.</t>
  </si>
  <si>
    <t>20.1.2018.</t>
  </si>
  <si>
    <t>21.1.2018.</t>
  </si>
  <si>
    <t>22.1.2018.</t>
  </si>
  <si>
    <t>23.1.2018.</t>
  </si>
  <si>
    <t>24.1.2018.</t>
  </si>
  <si>
    <t>25.1.2018.</t>
  </si>
  <si>
    <t>26.1.2018.</t>
  </si>
  <si>
    <t>27.1.2018.</t>
  </si>
  <si>
    <t>28.1.2018.</t>
  </si>
  <si>
    <t>29.1.2018.</t>
  </si>
  <si>
    <t>30.1.2018.</t>
  </si>
  <si>
    <t>31.1.2018.</t>
  </si>
  <si>
    <t>1.2.2018.</t>
  </si>
  <si>
    <t>2.2.2018.</t>
  </si>
  <si>
    <t>3.2.2018.</t>
  </si>
  <si>
    <t>4.2.2018.</t>
  </si>
  <si>
    <t>5.2.2018.</t>
  </si>
  <si>
    <t>6.2.2018.</t>
  </si>
  <si>
    <t>7.2.2018.</t>
  </si>
  <si>
    <t>8.2.2018.</t>
  </si>
  <si>
    <t>9.2.2018.</t>
  </si>
  <si>
    <t>10.2.2018.</t>
  </si>
  <si>
    <t>11.2.2018.</t>
  </si>
  <si>
    <t>12.2.2018.</t>
  </si>
  <si>
    <t>13.2.2018.</t>
  </si>
  <si>
    <t>14.2.2018.</t>
  </si>
  <si>
    <t>15.2.2018.</t>
  </si>
  <si>
    <t>16.2.2018.</t>
  </si>
  <si>
    <t>17.2.2018.</t>
  </si>
  <si>
    <t>18.2.2018.</t>
  </si>
  <si>
    <t>19.2.2018.</t>
  </si>
  <si>
    <t>20.2.2018.</t>
  </si>
  <si>
    <t>21.2.2018.</t>
  </si>
  <si>
    <t>22.2.2018.</t>
  </si>
  <si>
    <t>23.2.2018.</t>
  </si>
  <si>
    <t>24.2.2018.</t>
  </si>
  <si>
    <t>25.2.2018.</t>
  </si>
  <si>
    <t>26.2.2018.</t>
  </si>
  <si>
    <t>27.2.2018.</t>
  </si>
  <si>
    <t>28.2.2018.</t>
  </si>
  <si>
    <t>2017. - 2018. god.</t>
  </si>
  <si>
    <t>Suma hladnih sati (Σh)</t>
  </si>
  <si>
    <t>CH</t>
  </si>
  <si>
    <t>UCU</t>
  </si>
  <si>
    <t>Chilling Hours (CH)</t>
  </si>
  <si>
    <t>Utah Chill Units (UCU)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</si>
  <si>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</si>
  <si>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</si>
  <si>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</si>
  <si>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</si>
  <si>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</si>
  <si>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</si>
  <si>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</si>
  <si>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</si>
  <si>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</si>
  <si>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</si>
  <si>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</si>
  <si>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</si>
  <si>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</si>
  <si>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</si>
  <si>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</si>
  <si>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</si>
  <si>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</si>
  <si>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</si>
  <si>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</si>
  <si>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</si>
  <si>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</si>
  <si>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</si>
  <si>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</si>
  <si>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</si>
  <si>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</si>
  <si>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</si>
  <si>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</si>
  <si>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</si>
  <si>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</si>
  <si>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</si>
  <si>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</si>
  <si>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</si>
  <si>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</si>
  <si>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</si>
  <si>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</si>
  <si>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</si>
  <si>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</si>
  <si>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</si>
  <si>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</si>
  <si>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</si>
  <si>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</si>
  <si>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</si>
  <si>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</si>
  <si>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</si>
  <si>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</si>
  <si>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</si>
  <si>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</si>
  <si>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</si>
  <si>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</si>
  <si>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</si>
  <si>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</si>
  <si>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</si>
  <si>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</si>
  <si>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</si>
  <si>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</si>
  <si>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</si>
  <si>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</si>
  <si>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</si>
  <si>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</si>
  <si>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</si>
  <si>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</si>
  <si>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</si>
  <si>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</si>
  <si>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</si>
  <si>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</si>
  <si>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hlađenje (h/dan)
CH (0-7,2⁰C)</t>
  </si>
  <si>
    <t>hlađenje (h/dan)
Utah model</t>
  </si>
  <si>
    <t>Zimsko mirovanje voćaka s osvrtom na posljednje tri zime i</t>
  </si>
  <si>
    <r>
      <t xml:space="preserve">Unesite u žuto obojene stupce datum (stupac A), dnevnu maksimalnu (stupac B) i dnevnu minimalnu temperaturu u </t>
    </r>
    <r>
      <rPr>
        <b/>
        <vertAlign val="superscript"/>
        <sz val="12"/>
        <color indexed="10"/>
        <rFont val="Calibri"/>
        <family val="2"/>
        <charset val="238"/>
      </rPr>
      <t>0</t>
    </r>
    <r>
      <rPr>
        <b/>
        <sz val="12"/>
        <color indexed="10"/>
        <rFont val="Calibri"/>
        <family val="2"/>
        <charset val="238"/>
      </rPr>
      <t>C (stupac C), odnosno u žute stupce za naredne godine!
U stupcu D izračunava se prosječna dnevna temperatura, stupcim E i F broj sati "niske" temperature po danu, a u stupcima G i H izračunava se suma "niskih" temperatura za modele CH i UCU (itd. za naredne godine)</t>
    </r>
  </si>
  <si>
    <t>Priredio: Prof. dr. sc. Vladimir Vukadinović, 2014., 2018. god.</t>
  </si>
  <si>
    <t>Kalkulator CH (Chilling Hours) i UCU (Utah Chill Units) termoindukcije cvjetanja voćaka</t>
  </si>
  <si>
    <t>Tekstovi koji se temelje se na izračunima pomoću CH i UCU kalkulatora:</t>
  </si>
  <si>
    <t>Zimsko mirovanje voćaka s osvrtom na aktualnu situaciju (2014.)</t>
  </si>
  <si>
    <t>Date</t>
  </si>
  <si>
    <t>2015/16</t>
  </si>
  <si>
    <t>2016/17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</si>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</sst>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yy\.;@"/>
    <numFmt numFmtId="165" formatCode="0.0"/>
    <numFmt numFmtId="166" formatCode="0.00_ ;[Red]\-0.00\ "/>
  </numFmts>
  <fonts count="3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vertAlign val="subscript"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color rgb="FF4C4C4C"/>
      <name val="Arial"/>
      <family val="2"/>
      <charset val="238"/>
    </font>
    <font>
      <sz val="12"/>
      <color rgb="FF4C4C4C"/>
      <name val="Arial"/>
      <family val="2"/>
      <charset val="238"/>
    </font>
    <font>
      <sz val="12"/>
      <color rgb="FF4C4C4C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3366FF"/>
      <name val="Calibri"/>
      <family val="2"/>
      <charset val="238"/>
      <scheme val="minor"/>
    </font>
    <font>
      <b/>
      <sz val="11"/>
      <color rgb="FF3366FF"/>
      <name val="Calibri"/>
      <family val="2"/>
      <charset val="238"/>
      <scheme val="minor"/>
    </font>
    <font>
      <b/>
      <i/>
      <u/>
      <sz val="11"/>
      <color theme="1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5E2FF"/>
        <bgColor indexed="64"/>
      </patternFill>
    </fill>
  </fills>
  <borders count="5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/>
      <diagonal/>
    </border>
    <border>
      <left style="double">
        <color auto="1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double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Font="1"/>
    <xf numFmtId="164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2" fontId="17" fillId="0" borderId="1" xfId="1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4" fontId="13" fillId="0" borderId="0" xfId="0" applyNumberFormat="1" applyFont="1"/>
    <xf numFmtId="14" fontId="7" fillId="0" borderId="0" xfId="0" applyNumberFormat="1" applyFont="1"/>
    <xf numFmtId="4" fontId="0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quotePrefix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2" fontId="0" fillId="2" borderId="0" xfId="0" applyNumberFormat="1" applyFill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5" borderId="0" xfId="4" applyFill="1" applyAlignment="1">
      <alignment horizontal="left" vertical="center" wrapText="1"/>
    </xf>
    <xf numFmtId="0" fontId="5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0" borderId="0" xfId="0" applyFont="1" applyBorder="1"/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0" fontId="6" fillId="2" borderId="0" xfId="4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2" fontId="17" fillId="0" borderId="15" xfId="1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14" fillId="0" borderId="30" xfId="1" applyNumberFormat="1" applyFont="1" applyFill="1" applyBorder="1" applyAlignment="1">
      <alignment horizontal="center" vertical="center"/>
    </xf>
    <xf numFmtId="2" fontId="14" fillId="0" borderId="30" xfId="1" applyNumberFormat="1" applyFont="1" applyBorder="1" applyAlignment="1">
      <alignment horizontal="center" vertical="center"/>
    </xf>
    <xf numFmtId="165" fontId="14" fillId="0" borderId="3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0" borderId="0" xfId="0" applyFont="1" applyAlignment="1"/>
    <xf numFmtId="166" fontId="5" fillId="0" borderId="0" xfId="0" applyNumberFormat="1" applyFont="1" applyFill="1"/>
    <xf numFmtId="166" fontId="13" fillId="0" borderId="19" xfId="0" quotePrefix="1" applyNumberFormat="1" applyFont="1" applyBorder="1" applyAlignment="1">
      <alignment horizontal="center" vertical="center"/>
    </xf>
    <xf numFmtId="166" fontId="5" fillId="0" borderId="0" xfId="0" applyNumberFormat="1" applyFont="1"/>
    <xf numFmtId="166" fontId="5" fillId="0" borderId="0" xfId="0" applyNumberFormat="1" applyFont="1" applyFill="1" applyAlignment="1">
      <alignment horizontal="center"/>
    </xf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vertical="center" wrapText="1"/>
    </xf>
    <xf numFmtId="0" fontId="23" fillId="5" borderId="0" xfId="0" applyFont="1" applyFill="1" applyAlignment="1">
      <alignment vertical="center" wrapText="1"/>
    </xf>
    <xf numFmtId="2" fontId="14" fillId="0" borderId="16" xfId="1" quotePrefix="1" applyNumberFormat="1" applyFont="1" applyBorder="1" applyAlignment="1">
      <alignment horizontal="center" vertical="center"/>
    </xf>
    <xf numFmtId="166" fontId="17" fillId="4" borderId="36" xfId="1" applyNumberFormat="1" applyFont="1" applyFill="1" applyBorder="1" applyAlignment="1">
      <alignment horizontal="center" vertical="center"/>
    </xf>
    <xf numFmtId="166" fontId="17" fillId="4" borderId="37" xfId="1" applyNumberFormat="1" applyFont="1" applyFill="1" applyBorder="1" applyAlignment="1">
      <alignment horizontal="center" vertical="center"/>
    </xf>
    <xf numFmtId="166" fontId="17" fillId="4" borderId="41" xfId="1" applyNumberFormat="1" applyFont="1" applyFill="1" applyBorder="1" applyAlignment="1">
      <alignment horizontal="center" vertical="center"/>
    </xf>
    <xf numFmtId="166" fontId="17" fillId="4" borderId="43" xfId="1" applyNumberFormat="1" applyFont="1" applyFill="1" applyBorder="1" applyAlignment="1">
      <alignment horizontal="center" vertical="center"/>
    </xf>
    <xf numFmtId="166" fontId="17" fillId="4" borderId="46" xfId="1" applyNumberFormat="1" applyFont="1" applyFill="1" applyBorder="1" applyAlignment="1">
      <alignment horizontal="center" vertical="center"/>
    </xf>
    <xf numFmtId="166" fontId="17" fillId="4" borderId="47" xfId="1" applyNumberFormat="1" applyFont="1" applyFill="1" applyBorder="1" applyAlignment="1">
      <alignment horizontal="center" vertical="center"/>
    </xf>
    <xf numFmtId="166" fontId="13" fillId="0" borderId="48" xfId="0" quotePrefix="1" applyNumberFormat="1" applyFont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8" fillId="3" borderId="27" xfId="0" applyNumberFormat="1" applyFont="1" applyFill="1" applyBorder="1" applyAlignment="1">
      <alignment horizontal="center"/>
    </xf>
    <xf numFmtId="165" fontId="8" fillId="3" borderId="38" xfId="0" applyNumberFormat="1" applyFont="1" applyFill="1" applyBorder="1" applyAlignment="1">
      <alignment horizontal="center"/>
    </xf>
    <xf numFmtId="165" fontId="8" fillId="3" borderId="42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/>
    </xf>
    <xf numFmtId="165" fontId="8" fillId="3" borderId="44" xfId="0" applyNumberFormat="1" applyFont="1" applyFill="1" applyBorder="1" applyAlignment="1">
      <alignment horizontal="center"/>
    </xf>
    <xf numFmtId="165" fontId="8" fillId="3" borderId="13" xfId="0" applyNumberFormat="1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center"/>
    </xf>
    <xf numFmtId="165" fontId="8" fillId="3" borderId="45" xfId="0" applyNumberFormat="1" applyFont="1" applyFill="1" applyBorder="1" applyAlignment="1">
      <alignment horizontal="center"/>
    </xf>
    <xf numFmtId="2" fontId="17" fillId="6" borderId="28" xfId="1" applyNumberFormat="1" applyFont="1" applyFill="1" applyBorder="1" applyAlignment="1">
      <alignment horizontal="center" vertical="center"/>
    </xf>
    <xf numFmtId="2" fontId="17" fillId="6" borderId="5" xfId="1" applyNumberFormat="1" applyFont="1" applyFill="1" applyBorder="1" applyAlignment="1">
      <alignment horizontal="center" vertical="center"/>
    </xf>
    <xf numFmtId="2" fontId="17" fillId="6" borderId="17" xfId="1" applyNumberFormat="1" applyFont="1" applyFill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11" xfId="0" quotePrefix="1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66" fontId="26" fillId="0" borderId="12" xfId="0" quotePrefix="1" applyNumberFormat="1" applyFont="1" applyBorder="1" applyAlignment="1">
      <alignment horizontal="center" vertical="center"/>
    </xf>
    <xf numFmtId="166" fontId="26" fillId="0" borderId="22" xfId="0" quotePrefix="1" applyNumberFormat="1" applyFont="1" applyBorder="1" applyAlignment="1">
      <alignment horizontal="center" vertical="center"/>
    </xf>
    <xf numFmtId="166" fontId="26" fillId="0" borderId="18" xfId="0" quotePrefix="1" applyNumberFormat="1" applyFont="1" applyBorder="1" applyAlignment="1">
      <alignment horizontal="center" vertical="center"/>
    </xf>
    <xf numFmtId="166" fontId="9" fillId="0" borderId="22" xfId="0" quotePrefix="1" applyNumberFormat="1" applyFont="1" applyBorder="1" applyAlignment="1">
      <alignment horizontal="center" vertical="center"/>
    </xf>
    <xf numFmtId="166" fontId="9" fillId="0" borderId="18" xfId="0" quotePrefix="1" applyNumberFormat="1" applyFont="1" applyBorder="1" applyAlignment="1">
      <alignment horizontal="center" vertical="center"/>
    </xf>
    <xf numFmtId="166" fontId="27" fillId="0" borderId="11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22" xfId="0" applyNumberFormat="1" applyFont="1" applyBorder="1" applyAlignment="1">
      <alignment horizontal="center" vertical="center"/>
    </xf>
    <xf numFmtId="166" fontId="27" fillId="0" borderId="18" xfId="0" applyNumberFormat="1" applyFont="1" applyBorder="1" applyAlignment="1">
      <alignment horizontal="center" vertical="center"/>
    </xf>
    <xf numFmtId="166" fontId="25" fillId="0" borderId="22" xfId="0" applyNumberFormat="1" applyFont="1" applyBorder="1" applyAlignment="1">
      <alignment horizontal="center" vertical="center"/>
    </xf>
    <xf numFmtId="166" fontId="25" fillId="0" borderId="18" xfId="0" applyNumberFormat="1" applyFont="1" applyBorder="1" applyAlignment="1">
      <alignment horizontal="center" vertical="center"/>
    </xf>
    <xf numFmtId="0" fontId="29" fillId="2" borderId="0" xfId="0" applyFont="1" applyFill="1" applyAlignment="1" applyProtection="1">
      <alignment horizontal="left"/>
      <protection locked="0"/>
    </xf>
    <xf numFmtId="0" fontId="21" fillId="2" borderId="0" xfId="0" applyFont="1" applyFill="1"/>
    <xf numFmtId="0" fontId="7" fillId="2" borderId="0" xfId="0" applyFont="1" applyFill="1" applyAlignment="1" applyProtection="1">
      <alignment horizontal="left"/>
      <protection locked="0"/>
    </xf>
    <xf numFmtId="2" fontId="7" fillId="2" borderId="0" xfId="0" applyNumberFormat="1" applyFont="1" applyFill="1" applyAlignment="1">
      <alignment horizontal="center"/>
    </xf>
    <xf numFmtId="0" fontId="21" fillId="0" borderId="0" xfId="0" applyFont="1"/>
    <xf numFmtId="164" fontId="7" fillId="0" borderId="0" xfId="0" applyNumberFormat="1" applyFont="1" applyAlignment="1">
      <alignment vertical="center"/>
    </xf>
    <xf numFmtId="164" fontId="7" fillId="2" borderId="0" xfId="4" quotePrefix="1" applyNumberFormat="1" applyFont="1" applyFill="1" applyAlignment="1">
      <alignment vertical="center" wrapText="1"/>
    </xf>
    <xf numFmtId="164" fontId="30" fillId="2" borderId="0" xfId="4" quotePrefix="1" applyNumberFormat="1" applyFont="1" applyFill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2" fontId="14" fillId="0" borderId="7" xfId="1" quotePrefix="1" applyNumberFormat="1" applyFont="1" applyBorder="1" applyAlignment="1">
      <alignment horizontal="center" vertical="center"/>
    </xf>
    <xf numFmtId="2" fontId="14" fillId="0" borderId="8" xfId="1" applyNumberFormat="1" applyFont="1" applyBorder="1" applyAlignment="1">
      <alignment horizontal="center" vertical="center"/>
    </xf>
    <xf numFmtId="2" fontId="14" fillId="0" borderId="20" xfId="1" quotePrefix="1" applyNumberFormat="1" applyFont="1" applyBorder="1" applyAlignment="1">
      <alignment horizontal="center" vertical="center" wrapText="1"/>
    </xf>
    <xf numFmtId="2" fontId="14" fillId="0" borderId="16" xfId="1" quotePrefix="1" applyNumberFormat="1" applyFont="1" applyBorder="1" applyAlignment="1">
      <alignment horizontal="center" vertical="center"/>
    </xf>
    <xf numFmtId="2" fontId="14" fillId="0" borderId="21" xfId="1" applyNumberFormat="1" applyFont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14" fillId="0" borderId="29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14" fillId="0" borderId="49" xfId="1" applyNumberFormat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center" vertical="center"/>
    </xf>
    <xf numFmtId="2" fontId="14" fillId="0" borderId="7" xfId="1" applyNumberFormat="1" applyFont="1" applyBorder="1" applyAlignment="1">
      <alignment horizontal="center" vertical="center"/>
    </xf>
    <xf numFmtId="2" fontId="14" fillId="0" borderId="9" xfId="1" applyNumberFormat="1" applyFont="1" applyBorder="1" applyAlignment="1">
      <alignment horizontal="center" vertical="center"/>
    </xf>
    <xf numFmtId="0" fontId="12" fillId="2" borderId="0" xfId="0" quotePrefix="1" applyNumberFormat="1" applyFont="1" applyFill="1" applyAlignment="1">
      <alignment horizontal="center" vertical="center"/>
    </xf>
    <xf numFmtId="0" fontId="9" fillId="2" borderId="0" xfId="0" quotePrefix="1" applyNumberFormat="1" applyFont="1" applyFill="1" applyAlignment="1">
      <alignment horizontal="center" vertical="center" wrapText="1"/>
    </xf>
    <xf numFmtId="164" fontId="22" fillId="2" borderId="23" xfId="4" quotePrefix="1" applyNumberFormat="1" applyFont="1" applyFill="1" applyBorder="1" applyAlignment="1">
      <alignment horizontal="center" vertical="center" wrapText="1"/>
    </xf>
    <xf numFmtId="164" fontId="22" fillId="2" borderId="24" xfId="4" quotePrefix="1" applyNumberFormat="1" applyFont="1" applyFill="1" applyBorder="1" applyAlignment="1">
      <alignment horizontal="center" vertical="center" wrapText="1"/>
    </xf>
    <xf numFmtId="164" fontId="22" fillId="2" borderId="25" xfId="4" quotePrefix="1" applyNumberFormat="1" applyFont="1" applyFill="1" applyBorder="1" applyAlignment="1">
      <alignment horizontal="center" vertical="center" wrapText="1"/>
    </xf>
    <xf numFmtId="164" fontId="28" fillId="2" borderId="0" xfId="4" quotePrefix="1" applyNumberFormat="1" applyFont="1" applyFill="1" applyAlignment="1">
      <alignment horizontal="right" vertical="center" wrapText="1"/>
    </xf>
    <xf numFmtId="164" fontId="28" fillId="2" borderId="22" xfId="4" quotePrefix="1" applyNumberFormat="1" applyFont="1" applyFill="1" applyBorder="1" applyAlignment="1">
      <alignment horizontal="center" vertical="center" wrapText="1"/>
    </xf>
    <xf numFmtId="164" fontId="28" fillId="2" borderId="0" xfId="4" quotePrefix="1" applyNumberFormat="1" applyFont="1" applyFill="1" applyAlignment="1">
      <alignment horizontal="left" vertical="center" wrapText="1"/>
    </xf>
    <xf numFmtId="164" fontId="7" fillId="2" borderId="0" xfId="4" quotePrefix="1" applyNumberFormat="1" applyFont="1" applyFill="1" applyAlignment="1">
      <alignment horizontal="right" vertical="center" wrapText="1"/>
    </xf>
    <xf numFmtId="166" fontId="9" fillId="0" borderId="31" xfId="0" quotePrefix="1" applyNumberFormat="1" applyFont="1" applyBorder="1" applyAlignment="1">
      <alignment horizontal="center" vertical="center"/>
    </xf>
    <xf numFmtId="166" fontId="9" fillId="0" borderId="32" xfId="0" quotePrefix="1" applyNumberFormat="1" applyFont="1" applyBorder="1" applyAlignment="1">
      <alignment horizontal="center" vertical="center"/>
    </xf>
    <xf numFmtId="166" fontId="9" fillId="0" borderId="33" xfId="0" quotePrefix="1" applyNumberFormat="1" applyFont="1" applyBorder="1" applyAlignment="1">
      <alignment horizontal="center" vertical="center"/>
    </xf>
    <xf numFmtId="166" fontId="26" fillId="0" borderId="31" xfId="0" quotePrefix="1" applyNumberFormat="1" applyFont="1" applyBorder="1" applyAlignment="1">
      <alignment horizontal="center" vertical="center"/>
    </xf>
    <xf numFmtId="166" fontId="26" fillId="0" borderId="32" xfId="0" quotePrefix="1" applyNumberFormat="1" applyFont="1" applyBorder="1" applyAlignment="1">
      <alignment horizontal="center" vertical="center"/>
    </xf>
    <xf numFmtId="166" fontId="26" fillId="0" borderId="33" xfId="0" quotePrefix="1" applyNumberFormat="1" applyFont="1" applyBorder="1" applyAlignment="1">
      <alignment horizontal="center" vertical="center"/>
    </xf>
    <xf numFmtId="166" fontId="21" fillId="0" borderId="34" xfId="0" quotePrefix="1" applyNumberFormat="1" applyFont="1" applyBorder="1" applyAlignment="1">
      <alignment horizontal="center" vertical="center"/>
    </xf>
    <xf numFmtId="166" fontId="21" fillId="0" borderId="35" xfId="0" applyNumberFormat="1" applyFont="1" applyBorder="1" applyAlignment="1">
      <alignment horizontal="center" vertical="center"/>
    </xf>
  </cellXfs>
  <cellStyles count="5">
    <cellStyle name="Hiperveza" xfId="4" builtinId="8"/>
    <cellStyle name="Normal 2" xfId="1"/>
    <cellStyle name="Normal 3" xfId="2"/>
    <cellStyle name="Normal 4" xfId="3"/>
    <cellStyle name="Normalno" xfId="0" builtinId="0"/>
  </cellStyles>
  <dxfs count="0"/>
  <tableStyles count="0" defaultTableStyle="TableStyleMedium2" defaultPivotStyle="PivotStyleLight16"/>
  <colors>
    <mruColors>
      <color rgb="FF3366FF"/>
      <color rgb="FF65E2FF"/>
      <color rgb="FF37D9FF"/>
      <color rgb="FF00CCFF"/>
      <color rgb="FF0000CC"/>
      <color rgb="FFFF6600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400" b="1" i="0" baseline="0">
                <a:solidFill>
                  <a:schemeClr val="tx1"/>
                </a:solidFill>
                <a:effectLst/>
              </a:rPr>
              <a:t>Suma CH </a:t>
            </a:r>
            <a:r>
              <a:rPr lang="hr-HR" sz="1400" b="1" i="0" u="none" strike="noStrike" baseline="0">
                <a:effectLst/>
              </a:rPr>
              <a:t>(Ʃh) po modelu Chilling Hours </a:t>
            </a:r>
            <a:r>
              <a:rPr lang="hr-HR" sz="1400" b="1" i="0" baseline="0">
                <a:solidFill>
                  <a:schemeClr val="tx1"/>
                </a:solidFill>
                <a:effectLst/>
              </a:rPr>
              <a:t>potrebnih za indukciju cvjetanja voća za područje Osijeka (aerodrom Klisa) u 2015./16., 2016./17. i 2017./18. god. (1.9. - 1.3.)</a:t>
            </a:r>
            <a:endParaRPr lang="hr-HR" sz="1400" b="1" i="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 w="31750">
              <a:solidFill>
                <a:srgbClr val="FFC000"/>
              </a:solidFill>
              <a:prstDash val="dash"/>
            </a:ln>
            <a:effectLst/>
          </c:spPr>
          <c:cat>
            <c:strRef>
              <c:f>Graph!$A$3:$A$184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10.10.</c:v>
                </c:pt>
                <c:pt idx="40">
                  <c:v>11.10.</c:v>
                </c:pt>
                <c:pt idx="41">
                  <c:v>12.10.</c:v>
                </c:pt>
                <c:pt idx="42">
                  <c:v>13.10.</c:v>
                </c:pt>
                <c:pt idx="43">
                  <c:v>14.10.</c:v>
                </c:pt>
                <c:pt idx="44">
                  <c:v>15.10.</c:v>
                </c:pt>
                <c:pt idx="45">
                  <c:v>16.10.</c:v>
                </c:pt>
                <c:pt idx="46">
                  <c:v>17.10.</c:v>
                </c:pt>
                <c:pt idx="47">
                  <c:v>18.10.</c:v>
                </c:pt>
                <c:pt idx="48">
                  <c:v>19.10.</c:v>
                </c:pt>
                <c:pt idx="49">
                  <c:v>20.10.</c:v>
                </c:pt>
                <c:pt idx="50">
                  <c:v>21.10.</c:v>
                </c:pt>
                <c:pt idx="51">
                  <c:v>22.10.</c:v>
                </c:pt>
                <c:pt idx="52">
                  <c:v>23.10.</c:v>
                </c:pt>
                <c:pt idx="53">
                  <c:v>24.10.</c:v>
                </c:pt>
                <c:pt idx="54">
                  <c:v>25.10.</c:v>
                </c:pt>
                <c:pt idx="55">
                  <c:v>26.10.</c:v>
                </c:pt>
                <c:pt idx="56">
                  <c:v>27.10.</c:v>
                </c:pt>
                <c:pt idx="57">
                  <c:v>28.10.</c:v>
                </c:pt>
                <c:pt idx="58">
                  <c:v>29.10.</c:v>
                </c:pt>
                <c:pt idx="59">
                  <c:v>30.10.</c:v>
                </c:pt>
                <c:pt idx="60">
                  <c:v>31.10.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10.11.</c:v>
                </c:pt>
                <c:pt idx="71">
                  <c:v>11.11.</c:v>
                </c:pt>
                <c:pt idx="72">
                  <c:v>12.11.</c:v>
                </c:pt>
                <c:pt idx="73">
                  <c:v>13.11.</c:v>
                </c:pt>
                <c:pt idx="74">
                  <c:v>14.11.</c:v>
                </c:pt>
                <c:pt idx="75">
                  <c:v>15.11.</c:v>
                </c:pt>
                <c:pt idx="76">
                  <c:v>16.11.</c:v>
                </c:pt>
                <c:pt idx="77">
                  <c:v>17.11.</c:v>
                </c:pt>
                <c:pt idx="78">
                  <c:v>18.11.</c:v>
                </c:pt>
                <c:pt idx="79">
                  <c:v>19.11.</c:v>
                </c:pt>
                <c:pt idx="80">
                  <c:v>20.11.</c:v>
                </c:pt>
                <c:pt idx="81">
                  <c:v>21.11.</c:v>
                </c:pt>
                <c:pt idx="82">
                  <c:v>22.11.</c:v>
                </c:pt>
                <c:pt idx="83">
                  <c:v>23.11.</c:v>
                </c:pt>
                <c:pt idx="84">
                  <c:v>24.11.</c:v>
                </c:pt>
                <c:pt idx="85">
                  <c:v>25.11.</c:v>
                </c:pt>
                <c:pt idx="86">
                  <c:v>26.11.</c:v>
                </c:pt>
                <c:pt idx="87">
                  <c:v>27.11.</c:v>
                </c:pt>
                <c:pt idx="88">
                  <c:v>28.11.</c:v>
                </c:pt>
                <c:pt idx="89">
                  <c:v>29.11.</c:v>
                </c:pt>
                <c:pt idx="90">
                  <c:v>30.11.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10.12.</c:v>
                </c:pt>
                <c:pt idx="101">
                  <c:v>11.12.</c:v>
                </c:pt>
                <c:pt idx="102">
                  <c:v>12.12.</c:v>
                </c:pt>
                <c:pt idx="103">
                  <c:v>13.12.</c:v>
                </c:pt>
                <c:pt idx="104">
                  <c:v>14.12.</c:v>
                </c:pt>
                <c:pt idx="105">
                  <c:v>15.12.</c:v>
                </c:pt>
                <c:pt idx="106">
                  <c:v>16.12.</c:v>
                </c:pt>
                <c:pt idx="107">
                  <c:v>17.12.</c:v>
                </c:pt>
                <c:pt idx="108">
                  <c:v>18.12.</c:v>
                </c:pt>
                <c:pt idx="109">
                  <c:v>19.12.</c:v>
                </c:pt>
                <c:pt idx="110">
                  <c:v>20.12.</c:v>
                </c:pt>
                <c:pt idx="111">
                  <c:v>21.12.</c:v>
                </c:pt>
                <c:pt idx="112">
                  <c:v>22.12.</c:v>
                </c:pt>
                <c:pt idx="113">
                  <c:v>23.12.</c:v>
                </c:pt>
                <c:pt idx="114">
                  <c:v>24.12.</c:v>
                </c:pt>
                <c:pt idx="115">
                  <c:v>25.12.</c:v>
                </c:pt>
                <c:pt idx="116">
                  <c:v>26.12.</c:v>
                </c:pt>
                <c:pt idx="117">
                  <c:v>27.12.</c:v>
                </c:pt>
                <c:pt idx="118">
                  <c:v>28.12.</c:v>
                </c:pt>
                <c:pt idx="119">
                  <c:v>29.12.</c:v>
                </c:pt>
                <c:pt idx="120">
                  <c:v>30.12.</c:v>
                </c:pt>
                <c:pt idx="121">
                  <c:v>31.12.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Graph!$B$3:$B$184</c:f>
              <c:numCache>
                <c:formatCode>0.00_ ;[Red]\-0.00\ 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0.4768211920529799</c:v>
                </c:pt>
                <c:pt idx="9">
                  <c:v>0.4768211920529799</c:v>
                </c:pt>
                <c:pt idx="10">
                  <c:v>0.4768211920529799</c:v>
                </c:pt>
                <c:pt idx="11">
                  <c:v>0.4768211920529799</c:v>
                </c:pt>
                <c:pt idx="12">
                  <c:v>0.4768211920529799</c:v>
                </c:pt>
                <c:pt idx="13">
                  <c:v>0.4768211920529799</c:v>
                </c:pt>
                <c:pt idx="14">
                  <c:v>0.4768211920529799</c:v>
                </c:pt>
                <c:pt idx="15">
                  <c:v>0.4768211920529799</c:v>
                </c:pt>
                <c:pt idx="16">
                  <c:v>0.4768211920529799</c:v>
                </c:pt>
                <c:pt idx="17">
                  <c:v>0.4768211920529799</c:v>
                </c:pt>
                <c:pt idx="18">
                  <c:v>0.4768211920529799</c:v>
                </c:pt>
                <c:pt idx="19">
                  <c:v>0.4768211920529799</c:v>
                </c:pt>
                <c:pt idx="20">
                  <c:v>0.4768211920529799</c:v>
                </c:pt>
                <c:pt idx="21">
                  <c:v>0.4768211920529799</c:v>
                </c:pt>
                <c:pt idx="22">
                  <c:v>0.4768211920529799</c:v>
                </c:pt>
                <c:pt idx="23">
                  <c:v>0.4768211920529799</c:v>
                </c:pt>
                <c:pt idx="24">
                  <c:v>0.4768211920529799</c:v>
                </c:pt>
                <c:pt idx="25">
                  <c:v>0.4768211920529799</c:v>
                </c:pt>
                <c:pt idx="26">
                  <c:v>0.4768211920529799</c:v>
                </c:pt>
                <c:pt idx="27">
                  <c:v>0.4768211920529799</c:v>
                </c:pt>
                <c:pt idx="28">
                  <c:v>0.4768211920529799</c:v>
                </c:pt>
                <c:pt idx="29">
                  <c:v>0.4768211920529799</c:v>
                </c:pt>
                <c:pt idx="30">
                  <c:v>0.87682119205298026</c:v>
                </c:pt>
                <c:pt idx="31">
                  <c:v>3.35424054689169</c:v>
                </c:pt>
                <c:pt idx="32">
                  <c:v>3.9123800817754115</c:v>
                </c:pt>
                <c:pt idx="33">
                  <c:v>3.9123800817754115</c:v>
                </c:pt>
                <c:pt idx="34">
                  <c:v>3.9123800817754115</c:v>
                </c:pt>
                <c:pt idx="35">
                  <c:v>3.9123800817754115</c:v>
                </c:pt>
                <c:pt idx="36">
                  <c:v>3.9123800817754115</c:v>
                </c:pt>
                <c:pt idx="37">
                  <c:v>3.9123800817754115</c:v>
                </c:pt>
                <c:pt idx="38">
                  <c:v>3.9123800817754115</c:v>
                </c:pt>
                <c:pt idx="39">
                  <c:v>3.9123800817754115</c:v>
                </c:pt>
                <c:pt idx="40">
                  <c:v>3.9123800817754115</c:v>
                </c:pt>
                <c:pt idx="41">
                  <c:v>5.4607671785496059</c:v>
                </c:pt>
                <c:pt idx="42">
                  <c:v>9.4607671785496059</c:v>
                </c:pt>
                <c:pt idx="43">
                  <c:v>9.4607671785496059</c:v>
                </c:pt>
                <c:pt idx="44">
                  <c:v>9.4607671785496059</c:v>
                </c:pt>
                <c:pt idx="45">
                  <c:v>9.4607671785496059</c:v>
                </c:pt>
                <c:pt idx="46">
                  <c:v>9.4607671785496059</c:v>
                </c:pt>
                <c:pt idx="47">
                  <c:v>9.4607671785496059</c:v>
                </c:pt>
                <c:pt idx="48">
                  <c:v>9.4607671785496059</c:v>
                </c:pt>
                <c:pt idx="49">
                  <c:v>16.660767178549605</c:v>
                </c:pt>
                <c:pt idx="50">
                  <c:v>27.528691706851493</c:v>
                </c:pt>
                <c:pt idx="51">
                  <c:v>36.862025040184825</c:v>
                </c:pt>
                <c:pt idx="52">
                  <c:v>47.52869170685149</c:v>
                </c:pt>
                <c:pt idx="53">
                  <c:v>55.723813658071002</c:v>
                </c:pt>
                <c:pt idx="54">
                  <c:v>62.091160596846514</c:v>
                </c:pt>
                <c:pt idx="55">
                  <c:v>67.379296190066853</c:v>
                </c:pt>
                <c:pt idx="56">
                  <c:v>75.779296190066859</c:v>
                </c:pt>
                <c:pt idx="57">
                  <c:v>81.906955764534942</c:v>
                </c:pt>
                <c:pt idx="58">
                  <c:v>88.100504151631725</c:v>
                </c:pt>
                <c:pt idx="59">
                  <c:v>95.85435030547788</c:v>
                </c:pt>
                <c:pt idx="60">
                  <c:v>105.45435030547787</c:v>
                </c:pt>
                <c:pt idx="61">
                  <c:v>116.92337685415043</c:v>
                </c:pt>
                <c:pt idx="62">
                  <c:v>131.7158296843391</c:v>
                </c:pt>
                <c:pt idx="63">
                  <c:v>145.61826870872935</c:v>
                </c:pt>
                <c:pt idx="64">
                  <c:v>158.01387310433375</c:v>
                </c:pt>
                <c:pt idx="65">
                  <c:v>170.22944196660922</c:v>
                </c:pt>
                <c:pt idx="66">
                  <c:v>182.65497388150283</c:v>
                </c:pt>
                <c:pt idx="67">
                  <c:v>193.60234230255546</c:v>
                </c:pt>
                <c:pt idx="68">
                  <c:v>196.58370876218279</c:v>
                </c:pt>
                <c:pt idx="69">
                  <c:v>200.06974228173587</c:v>
                </c:pt>
                <c:pt idx="70">
                  <c:v>200.06974228173587</c:v>
                </c:pt>
                <c:pt idx="71">
                  <c:v>200.06974228173587</c:v>
                </c:pt>
                <c:pt idx="72">
                  <c:v>201.71545656745016</c:v>
                </c:pt>
                <c:pt idx="73">
                  <c:v>206.78587910266143</c:v>
                </c:pt>
                <c:pt idx="74">
                  <c:v>213.7780050869134</c:v>
                </c:pt>
                <c:pt idx="75">
                  <c:v>221.7780050869134</c:v>
                </c:pt>
                <c:pt idx="76">
                  <c:v>221.7780050869134</c:v>
                </c:pt>
                <c:pt idx="77">
                  <c:v>226.51874582765413</c:v>
                </c:pt>
                <c:pt idx="78">
                  <c:v>230.42985693876523</c:v>
                </c:pt>
                <c:pt idx="79">
                  <c:v>237.10535362750696</c:v>
                </c:pt>
                <c:pt idx="80">
                  <c:v>241.4386869608403</c:v>
                </c:pt>
                <c:pt idx="81">
                  <c:v>251.98074303560665</c:v>
                </c:pt>
                <c:pt idx="82">
                  <c:v>275.98074303560668</c:v>
                </c:pt>
                <c:pt idx="83">
                  <c:v>297.05391376731399</c:v>
                </c:pt>
                <c:pt idx="84">
                  <c:v>321.05391376731399</c:v>
                </c:pt>
                <c:pt idx="85">
                  <c:v>345.05391376731399</c:v>
                </c:pt>
                <c:pt idx="86">
                  <c:v>369.05391376731399</c:v>
                </c:pt>
                <c:pt idx="87">
                  <c:v>393.05391376731399</c:v>
                </c:pt>
                <c:pt idx="88">
                  <c:v>417.05391376731399</c:v>
                </c:pt>
                <c:pt idx="89">
                  <c:v>435.65391376731401</c:v>
                </c:pt>
                <c:pt idx="90">
                  <c:v>446.88795632050551</c:v>
                </c:pt>
                <c:pt idx="91">
                  <c:v>452.65718708973628</c:v>
                </c:pt>
                <c:pt idx="92">
                  <c:v>457.70981866868368</c:v>
                </c:pt>
                <c:pt idx="93">
                  <c:v>469.46492070950001</c:v>
                </c:pt>
                <c:pt idx="94">
                  <c:v>492.73764798222726</c:v>
                </c:pt>
                <c:pt idx="95">
                  <c:v>516.73764798222726</c:v>
                </c:pt>
                <c:pt idx="96">
                  <c:v>540.73764798222726</c:v>
                </c:pt>
                <c:pt idx="97">
                  <c:v>564.73764798222726</c:v>
                </c:pt>
                <c:pt idx="98">
                  <c:v>588.73764798222726</c:v>
                </c:pt>
                <c:pt idx="99">
                  <c:v>612.73764798222726</c:v>
                </c:pt>
                <c:pt idx="100">
                  <c:v>636.73764798222726</c:v>
                </c:pt>
                <c:pt idx="101">
                  <c:v>660.73764798222726</c:v>
                </c:pt>
                <c:pt idx="102">
                  <c:v>660.73764798222726</c:v>
                </c:pt>
                <c:pt idx="103">
                  <c:v>684.73764798222726</c:v>
                </c:pt>
                <c:pt idx="104">
                  <c:v>708.73764798222726</c:v>
                </c:pt>
                <c:pt idx="105">
                  <c:v>708.73764798222726</c:v>
                </c:pt>
                <c:pt idx="106">
                  <c:v>732.73764798222726</c:v>
                </c:pt>
                <c:pt idx="107">
                  <c:v>756.73764798222726</c:v>
                </c:pt>
                <c:pt idx="108">
                  <c:v>780.73764798222726</c:v>
                </c:pt>
                <c:pt idx="109">
                  <c:v>804.73764798222726</c:v>
                </c:pt>
                <c:pt idx="110">
                  <c:v>828.73764798222726</c:v>
                </c:pt>
                <c:pt idx="111">
                  <c:v>852.73764798222726</c:v>
                </c:pt>
                <c:pt idx="112">
                  <c:v>864.73764798222726</c:v>
                </c:pt>
                <c:pt idx="113">
                  <c:v>877.08050512508441</c:v>
                </c:pt>
                <c:pt idx="114">
                  <c:v>889.27722643655977</c:v>
                </c:pt>
                <c:pt idx="115">
                  <c:v>913.27722643655977</c:v>
                </c:pt>
                <c:pt idx="116">
                  <c:v>934.61055976989314</c:v>
                </c:pt>
                <c:pt idx="117">
                  <c:v>958.61055976989314</c:v>
                </c:pt>
                <c:pt idx="118">
                  <c:v>958.61055976989314</c:v>
                </c:pt>
                <c:pt idx="119">
                  <c:v>982.61055976989314</c:v>
                </c:pt>
                <c:pt idx="120">
                  <c:v>1006.6105597698931</c:v>
                </c:pt>
                <c:pt idx="121">
                  <c:v>1006.6105597698931</c:v>
                </c:pt>
                <c:pt idx="122">
                  <c:v>1006.6105597698931</c:v>
                </c:pt>
                <c:pt idx="123">
                  <c:v>1006.6105597698931</c:v>
                </c:pt>
                <c:pt idx="124">
                  <c:v>1006.6105597698931</c:v>
                </c:pt>
                <c:pt idx="125">
                  <c:v>1006.6105597698931</c:v>
                </c:pt>
                <c:pt idx="126">
                  <c:v>1006.6105597698931</c:v>
                </c:pt>
                <c:pt idx="127">
                  <c:v>1030.6105597698931</c:v>
                </c:pt>
                <c:pt idx="128">
                  <c:v>1030.6105597698931</c:v>
                </c:pt>
                <c:pt idx="129">
                  <c:v>1030.6105597698931</c:v>
                </c:pt>
                <c:pt idx="130">
                  <c:v>1054.6105597698931</c:v>
                </c:pt>
                <c:pt idx="131">
                  <c:v>1078.6105597698931</c:v>
                </c:pt>
                <c:pt idx="132">
                  <c:v>1087.7373203332734</c:v>
                </c:pt>
                <c:pt idx="133">
                  <c:v>1099.596143862685</c:v>
                </c:pt>
                <c:pt idx="134">
                  <c:v>1122.3329859679482</c:v>
                </c:pt>
                <c:pt idx="135">
                  <c:v>1143.2691561807142</c:v>
                </c:pt>
                <c:pt idx="136">
                  <c:v>1167.2691561807142</c:v>
                </c:pt>
                <c:pt idx="137">
                  <c:v>1191.2691561807142</c:v>
                </c:pt>
                <c:pt idx="138">
                  <c:v>1191.2691561807142</c:v>
                </c:pt>
                <c:pt idx="139">
                  <c:v>1191.2691561807142</c:v>
                </c:pt>
                <c:pt idx="140">
                  <c:v>1191.2691561807142</c:v>
                </c:pt>
                <c:pt idx="141">
                  <c:v>1191.2691561807142</c:v>
                </c:pt>
                <c:pt idx="142">
                  <c:v>1191.2691561807142</c:v>
                </c:pt>
                <c:pt idx="143">
                  <c:v>1191.2691561807142</c:v>
                </c:pt>
                <c:pt idx="144">
                  <c:v>1191.2691561807142</c:v>
                </c:pt>
                <c:pt idx="145">
                  <c:v>1215.2691561807142</c:v>
                </c:pt>
                <c:pt idx="146">
                  <c:v>1215.2691561807142</c:v>
                </c:pt>
                <c:pt idx="147">
                  <c:v>1230.4886683758361</c:v>
                </c:pt>
                <c:pt idx="148">
                  <c:v>1244.9592566111303</c:v>
                </c:pt>
                <c:pt idx="149">
                  <c:v>1253.5867075915226</c:v>
                </c:pt>
                <c:pt idx="150">
                  <c:v>1266.777547286179</c:v>
                </c:pt>
                <c:pt idx="151">
                  <c:v>1283.1775472861791</c:v>
                </c:pt>
                <c:pt idx="152">
                  <c:v>1291.4275472861791</c:v>
                </c:pt>
                <c:pt idx="153">
                  <c:v>1299.1075472861792</c:v>
                </c:pt>
                <c:pt idx="154">
                  <c:v>1307.5075472861793</c:v>
                </c:pt>
                <c:pt idx="155">
                  <c:v>1322.8675472861792</c:v>
                </c:pt>
                <c:pt idx="156">
                  <c:v>1346.8675472861792</c:v>
                </c:pt>
                <c:pt idx="157">
                  <c:v>1370.8675472861792</c:v>
                </c:pt>
                <c:pt idx="158">
                  <c:v>1389.6983165169484</c:v>
                </c:pt>
                <c:pt idx="159">
                  <c:v>1406.0983165169484</c:v>
                </c:pt>
                <c:pt idx="160">
                  <c:v>1416.7268879455198</c:v>
                </c:pt>
                <c:pt idx="161">
                  <c:v>1424.4807340993659</c:v>
                </c:pt>
                <c:pt idx="162">
                  <c:v>1433.2807340993659</c:v>
                </c:pt>
                <c:pt idx="163">
                  <c:v>1447.680734099366</c:v>
                </c:pt>
                <c:pt idx="164">
                  <c:v>1467.7534613720932</c:v>
                </c:pt>
                <c:pt idx="165">
                  <c:v>1481.6201280387597</c:v>
                </c:pt>
                <c:pt idx="166">
                  <c:v>1493.9629851816169</c:v>
                </c:pt>
                <c:pt idx="167">
                  <c:v>1495.1629851816169</c:v>
                </c:pt>
                <c:pt idx="168">
                  <c:v>1504.7629851816168</c:v>
                </c:pt>
                <c:pt idx="169">
                  <c:v>1511.3629851816168</c:v>
                </c:pt>
                <c:pt idx="170">
                  <c:v>1521.9229851816167</c:v>
                </c:pt>
                <c:pt idx="171">
                  <c:v>1539.5229851816166</c:v>
                </c:pt>
                <c:pt idx="172">
                  <c:v>1553.9229851816167</c:v>
                </c:pt>
                <c:pt idx="173">
                  <c:v>1567.7896518482833</c:v>
                </c:pt>
                <c:pt idx="174">
                  <c:v>1574.0896518482832</c:v>
                </c:pt>
                <c:pt idx="175">
                  <c:v>1574.0896518482832</c:v>
                </c:pt>
                <c:pt idx="176">
                  <c:v>1591.9182232768546</c:v>
                </c:pt>
                <c:pt idx="177">
                  <c:v>1613.5182232768545</c:v>
                </c:pt>
                <c:pt idx="178">
                  <c:v>1635.1182232768545</c:v>
                </c:pt>
                <c:pt idx="179">
                  <c:v>1654.7982232768545</c:v>
                </c:pt>
                <c:pt idx="180">
                  <c:v>1666.143677822309</c:v>
                </c:pt>
                <c:pt idx="181">
                  <c:v>1666.9436778223089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B-457B-83D0-22C52779CFF3}"/>
            </c:ext>
          </c:extLst>
        </c:ser>
        <c:ser>
          <c:idx val="1"/>
          <c:order val="1"/>
          <c:tx>
            <c:strRef>
              <c:f>Graph!$C$2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00CC">
                <a:alpha val="50000"/>
              </a:srgbClr>
            </a:solidFill>
            <a:ln w="31750">
              <a:solidFill>
                <a:srgbClr val="0000CC"/>
              </a:solidFill>
              <a:prstDash val="sysDot"/>
            </a:ln>
            <a:effectLst/>
          </c:spPr>
          <c:cat>
            <c:strRef>
              <c:f>Graph!$A$3:$A$184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10.10.</c:v>
                </c:pt>
                <c:pt idx="40">
                  <c:v>11.10.</c:v>
                </c:pt>
                <c:pt idx="41">
                  <c:v>12.10.</c:v>
                </c:pt>
                <c:pt idx="42">
                  <c:v>13.10.</c:v>
                </c:pt>
                <c:pt idx="43">
                  <c:v>14.10.</c:v>
                </c:pt>
                <c:pt idx="44">
                  <c:v>15.10.</c:v>
                </c:pt>
                <c:pt idx="45">
                  <c:v>16.10.</c:v>
                </c:pt>
                <c:pt idx="46">
                  <c:v>17.10.</c:v>
                </c:pt>
                <c:pt idx="47">
                  <c:v>18.10.</c:v>
                </c:pt>
                <c:pt idx="48">
                  <c:v>19.10.</c:v>
                </c:pt>
                <c:pt idx="49">
                  <c:v>20.10.</c:v>
                </c:pt>
                <c:pt idx="50">
                  <c:v>21.10.</c:v>
                </c:pt>
                <c:pt idx="51">
                  <c:v>22.10.</c:v>
                </c:pt>
                <c:pt idx="52">
                  <c:v>23.10.</c:v>
                </c:pt>
                <c:pt idx="53">
                  <c:v>24.10.</c:v>
                </c:pt>
                <c:pt idx="54">
                  <c:v>25.10.</c:v>
                </c:pt>
                <c:pt idx="55">
                  <c:v>26.10.</c:v>
                </c:pt>
                <c:pt idx="56">
                  <c:v>27.10.</c:v>
                </c:pt>
                <c:pt idx="57">
                  <c:v>28.10.</c:v>
                </c:pt>
                <c:pt idx="58">
                  <c:v>29.10.</c:v>
                </c:pt>
                <c:pt idx="59">
                  <c:v>30.10.</c:v>
                </c:pt>
                <c:pt idx="60">
                  <c:v>31.10.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10.11.</c:v>
                </c:pt>
                <c:pt idx="71">
                  <c:v>11.11.</c:v>
                </c:pt>
                <c:pt idx="72">
                  <c:v>12.11.</c:v>
                </c:pt>
                <c:pt idx="73">
                  <c:v>13.11.</c:v>
                </c:pt>
                <c:pt idx="74">
                  <c:v>14.11.</c:v>
                </c:pt>
                <c:pt idx="75">
                  <c:v>15.11.</c:v>
                </c:pt>
                <c:pt idx="76">
                  <c:v>16.11.</c:v>
                </c:pt>
                <c:pt idx="77">
                  <c:v>17.11.</c:v>
                </c:pt>
                <c:pt idx="78">
                  <c:v>18.11.</c:v>
                </c:pt>
                <c:pt idx="79">
                  <c:v>19.11.</c:v>
                </c:pt>
                <c:pt idx="80">
                  <c:v>20.11.</c:v>
                </c:pt>
                <c:pt idx="81">
                  <c:v>21.11.</c:v>
                </c:pt>
                <c:pt idx="82">
                  <c:v>22.11.</c:v>
                </c:pt>
                <c:pt idx="83">
                  <c:v>23.11.</c:v>
                </c:pt>
                <c:pt idx="84">
                  <c:v>24.11.</c:v>
                </c:pt>
                <c:pt idx="85">
                  <c:v>25.11.</c:v>
                </c:pt>
                <c:pt idx="86">
                  <c:v>26.11.</c:v>
                </c:pt>
                <c:pt idx="87">
                  <c:v>27.11.</c:v>
                </c:pt>
                <c:pt idx="88">
                  <c:v>28.11.</c:v>
                </c:pt>
                <c:pt idx="89">
                  <c:v>29.11.</c:v>
                </c:pt>
                <c:pt idx="90">
                  <c:v>30.11.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10.12.</c:v>
                </c:pt>
                <c:pt idx="101">
                  <c:v>11.12.</c:v>
                </c:pt>
                <c:pt idx="102">
                  <c:v>12.12.</c:v>
                </c:pt>
                <c:pt idx="103">
                  <c:v>13.12.</c:v>
                </c:pt>
                <c:pt idx="104">
                  <c:v>14.12.</c:v>
                </c:pt>
                <c:pt idx="105">
                  <c:v>15.12.</c:v>
                </c:pt>
                <c:pt idx="106">
                  <c:v>16.12.</c:v>
                </c:pt>
                <c:pt idx="107">
                  <c:v>17.12.</c:v>
                </c:pt>
                <c:pt idx="108">
                  <c:v>18.12.</c:v>
                </c:pt>
                <c:pt idx="109">
                  <c:v>19.12.</c:v>
                </c:pt>
                <c:pt idx="110">
                  <c:v>20.12.</c:v>
                </c:pt>
                <c:pt idx="111">
                  <c:v>21.12.</c:v>
                </c:pt>
                <c:pt idx="112">
                  <c:v>22.12.</c:v>
                </c:pt>
                <c:pt idx="113">
                  <c:v>23.12.</c:v>
                </c:pt>
                <c:pt idx="114">
                  <c:v>24.12.</c:v>
                </c:pt>
                <c:pt idx="115">
                  <c:v>25.12.</c:v>
                </c:pt>
                <c:pt idx="116">
                  <c:v>26.12.</c:v>
                </c:pt>
                <c:pt idx="117">
                  <c:v>27.12.</c:v>
                </c:pt>
                <c:pt idx="118">
                  <c:v>28.12.</c:v>
                </c:pt>
                <c:pt idx="119">
                  <c:v>29.12.</c:v>
                </c:pt>
                <c:pt idx="120">
                  <c:v>30.12.</c:v>
                </c:pt>
                <c:pt idx="121">
                  <c:v>31.12.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Graph!$C$3:$C$184</c:f>
              <c:numCache>
                <c:formatCode>0.00_ ;[Red]\-0.00\ 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1.7888198757763976</c:v>
                </c:pt>
                <c:pt idx="23">
                  <c:v>2.8322981366459627</c:v>
                </c:pt>
                <c:pt idx="24">
                  <c:v>2.8322981366459627</c:v>
                </c:pt>
                <c:pt idx="25">
                  <c:v>2.8322981366459627</c:v>
                </c:pt>
                <c:pt idx="26">
                  <c:v>2.8322981366459627</c:v>
                </c:pt>
                <c:pt idx="27">
                  <c:v>3.8263809768826498</c:v>
                </c:pt>
                <c:pt idx="28">
                  <c:v>4.0858404363421092</c:v>
                </c:pt>
                <c:pt idx="29">
                  <c:v>4.0858404363421092</c:v>
                </c:pt>
                <c:pt idx="30">
                  <c:v>4.0858404363421092</c:v>
                </c:pt>
                <c:pt idx="31">
                  <c:v>4.0858404363421092</c:v>
                </c:pt>
                <c:pt idx="32">
                  <c:v>4.0858404363421092</c:v>
                </c:pt>
                <c:pt idx="33">
                  <c:v>4.0858404363421092</c:v>
                </c:pt>
                <c:pt idx="34">
                  <c:v>10.524864826586015</c:v>
                </c:pt>
                <c:pt idx="35">
                  <c:v>18.458749124106674</c:v>
                </c:pt>
                <c:pt idx="36">
                  <c:v>19.058749124106676</c:v>
                </c:pt>
                <c:pt idx="37">
                  <c:v>26.41010047545803</c:v>
                </c:pt>
                <c:pt idx="38">
                  <c:v>34.104756964007649</c:v>
                </c:pt>
                <c:pt idx="39">
                  <c:v>37.660312519563206</c:v>
                </c:pt>
                <c:pt idx="40">
                  <c:v>37.660312519563206</c:v>
                </c:pt>
                <c:pt idx="41">
                  <c:v>40.060312519563212</c:v>
                </c:pt>
                <c:pt idx="42">
                  <c:v>47.886399476084954</c:v>
                </c:pt>
                <c:pt idx="43">
                  <c:v>52.448382947159331</c:v>
                </c:pt>
                <c:pt idx="44">
                  <c:v>52.448382947159331</c:v>
                </c:pt>
                <c:pt idx="45">
                  <c:v>52.448382947159331</c:v>
                </c:pt>
                <c:pt idx="46">
                  <c:v>52.448382947159331</c:v>
                </c:pt>
                <c:pt idx="47">
                  <c:v>53.395751368211961</c:v>
                </c:pt>
                <c:pt idx="48">
                  <c:v>53.395751368211961</c:v>
                </c:pt>
                <c:pt idx="49">
                  <c:v>59.577569550030141</c:v>
                </c:pt>
                <c:pt idx="50">
                  <c:v>59.577569550030141</c:v>
                </c:pt>
                <c:pt idx="51">
                  <c:v>59.577569550030141</c:v>
                </c:pt>
                <c:pt idx="52">
                  <c:v>71.762184934645518</c:v>
                </c:pt>
                <c:pt idx="53">
                  <c:v>73.31057203141971</c:v>
                </c:pt>
                <c:pt idx="54">
                  <c:v>73.31057203141971</c:v>
                </c:pt>
                <c:pt idx="55">
                  <c:v>73.31057203141971</c:v>
                </c:pt>
                <c:pt idx="56">
                  <c:v>74.662684707476046</c:v>
                </c:pt>
                <c:pt idx="57">
                  <c:v>80.29231433710568</c:v>
                </c:pt>
                <c:pt idx="58">
                  <c:v>91.419587064378405</c:v>
                </c:pt>
                <c:pt idx="59">
                  <c:v>94.619587064378408</c:v>
                </c:pt>
                <c:pt idx="60">
                  <c:v>106.07904652383786</c:v>
                </c:pt>
                <c:pt idx="61">
                  <c:v>116.65247309726443</c:v>
                </c:pt>
                <c:pt idx="62">
                  <c:v>125.56675881155014</c:v>
                </c:pt>
                <c:pt idx="63">
                  <c:v>145.72675881155016</c:v>
                </c:pt>
                <c:pt idx="64">
                  <c:v>163.12675881155016</c:v>
                </c:pt>
                <c:pt idx="65">
                  <c:v>176.41906650385786</c:v>
                </c:pt>
                <c:pt idx="66">
                  <c:v>176.41906650385786</c:v>
                </c:pt>
                <c:pt idx="67">
                  <c:v>183.06966891349643</c:v>
                </c:pt>
                <c:pt idx="68">
                  <c:v>199.06966891349643</c:v>
                </c:pt>
                <c:pt idx="69">
                  <c:v>223.06966891349643</c:v>
                </c:pt>
                <c:pt idx="70">
                  <c:v>244.95977880360633</c:v>
                </c:pt>
                <c:pt idx="71">
                  <c:v>266.0797788036063</c:v>
                </c:pt>
                <c:pt idx="72">
                  <c:v>285.27977880360629</c:v>
                </c:pt>
                <c:pt idx="73">
                  <c:v>309.27977880360629</c:v>
                </c:pt>
                <c:pt idx="74">
                  <c:v>333.27977880360629</c:v>
                </c:pt>
                <c:pt idx="75">
                  <c:v>357.27977880360629</c:v>
                </c:pt>
                <c:pt idx="76">
                  <c:v>381.27977880360629</c:v>
                </c:pt>
                <c:pt idx="77">
                  <c:v>396.68718621101368</c:v>
                </c:pt>
                <c:pt idx="78">
                  <c:v>406.40870519835545</c:v>
                </c:pt>
                <c:pt idx="79">
                  <c:v>411.33727662692689</c:v>
                </c:pt>
                <c:pt idx="80">
                  <c:v>411.33727662692689</c:v>
                </c:pt>
                <c:pt idx="81">
                  <c:v>417.95796628209933</c:v>
                </c:pt>
                <c:pt idx="82">
                  <c:v>427.11050865498066</c:v>
                </c:pt>
                <c:pt idx="83">
                  <c:v>440.14987873372081</c:v>
                </c:pt>
                <c:pt idx="84">
                  <c:v>452.76301741985219</c:v>
                </c:pt>
                <c:pt idx="85">
                  <c:v>465.73599039282516</c:v>
                </c:pt>
                <c:pt idx="86">
                  <c:v>483.81818217364707</c:v>
                </c:pt>
                <c:pt idx="87">
                  <c:v>498.58741294287785</c:v>
                </c:pt>
                <c:pt idx="88">
                  <c:v>522.58741294287779</c:v>
                </c:pt>
                <c:pt idx="89">
                  <c:v>546.58741294287779</c:v>
                </c:pt>
                <c:pt idx="90">
                  <c:v>546.58741294287779</c:v>
                </c:pt>
                <c:pt idx="91">
                  <c:v>570.30834317543588</c:v>
                </c:pt>
                <c:pt idx="92">
                  <c:v>594.30834317543588</c:v>
                </c:pt>
                <c:pt idx="93">
                  <c:v>618.30834317543588</c:v>
                </c:pt>
                <c:pt idx="94">
                  <c:v>618.30834317543588</c:v>
                </c:pt>
                <c:pt idx="95">
                  <c:v>618.30834317543588</c:v>
                </c:pt>
                <c:pt idx="96">
                  <c:v>642.30834317543588</c:v>
                </c:pt>
                <c:pt idx="97">
                  <c:v>642.30834317543588</c:v>
                </c:pt>
                <c:pt idx="98">
                  <c:v>642.30834317543588</c:v>
                </c:pt>
                <c:pt idx="99">
                  <c:v>666.30834317543588</c:v>
                </c:pt>
                <c:pt idx="100">
                  <c:v>684.26860807609819</c:v>
                </c:pt>
                <c:pt idx="101">
                  <c:v>703.1388370837318</c:v>
                </c:pt>
                <c:pt idx="102">
                  <c:v>722.81883708373175</c:v>
                </c:pt>
                <c:pt idx="103">
                  <c:v>722.81883708373175</c:v>
                </c:pt>
                <c:pt idx="104">
                  <c:v>722.81883708373175</c:v>
                </c:pt>
                <c:pt idx="105">
                  <c:v>722.81883708373175</c:v>
                </c:pt>
                <c:pt idx="106">
                  <c:v>722.81883708373175</c:v>
                </c:pt>
                <c:pt idx="107">
                  <c:v>722.81883708373175</c:v>
                </c:pt>
                <c:pt idx="108">
                  <c:v>722.81883708373175</c:v>
                </c:pt>
                <c:pt idx="109">
                  <c:v>722.81883708373175</c:v>
                </c:pt>
                <c:pt idx="110">
                  <c:v>722.81883708373175</c:v>
                </c:pt>
                <c:pt idx="111">
                  <c:v>722.81883708373175</c:v>
                </c:pt>
                <c:pt idx="112">
                  <c:v>722.81883708373175</c:v>
                </c:pt>
                <c:pt idx="113">
                  <c:v>722.81883708373175</c:v>
                </c:pt>
                <c:pt idx="114">
                  <c:v>722.81883708373175</c:v>
                </c:pt>
                <c:pt idx="115">
                  <c:v>746.81883708373175</c:v>
                </c:pt>
                <c:pt idx="116">
                  <c:v>761.96446815169293</c:v>
                </c:pt>
                <c:pt idx="117">
                  <c:v>779.80230598953074</c:v>
                </c:pt>
                <c:pt idx="118">
                  <c:v>803.80230598953074</c:v>
                </c:pt>
                <c:pt idx="119">
                  <c:v>827.80230598953074</c:v>
                </c:pt>
                <c:pt idx="120">
                  <c:v>827.80230598953074</c:v>
                </c:pt>
                <c:pt idx="121">
                  <c:v>827.80230598953074</c:v>
                </c:pt>
                <c:pt idx="122">
                  <c:v>827.80230598953074</c:v>
                </c:pt>
                <c:pt idx="123">
                  <c:v>850.41769060491538</c:v>
                </c:pt>
                <c:pt idx="124">
                  <c:v>850.41769060491538</c:v>
                </c:pt>
                <c:pt idx="125">
                  <c:v>850.41769060491538</c:v>
                </c:pt>
                <c:pt idx="126">
                  <c:v>850.41769060491538</c:v>
                </c:pt>
                <c:pt idx="127">
                  <c:v>850.41769060491538</c:v>
                </c:pt>
                <c:pt idx="128">
                  <c:v>850.41769060491538</c:v>
                </c:pt>
                <c:pt idx="129">
                  <c:v>850.41769060491538</c:v>
                </c:pt>
                <c:pt idx="130">
                  <c:v>850.41769060491538</c:v>
                </c:pt>
                <c:pt idx="131">
                  <c:v>850.41769060491538</c:v>
                </c:pt>
                <c:pt idx="132">
                  <c:v>850.41769060491538</c:v>
                </c:pt>
                <c:pt idx="133">
                  <c:v>850.41769060491538</c:v>
                </c:pt>
                <c:pt idx="134">
                  <c:v>850.41769060491538</c:v>
                </c:pt>
                <c:pt idx="135">
                  <c:v>874.41769060491538</c:v>
                </c:pt>
                <c:pt idx="136">
                  <c:v>874.41769060491538</c:v>
                </c:pt>
                <c:pt idx="137">
                  <c:v>874.41769060491538</c:v>
                </c:pt>
                <c:pt idx="138">
                  <c:v>874.41769060491538</c:v>
                </c:pt>
                <c:pt idx="139">
                  <c:v>874.41769060491538</c:v>
                </c:pt>
                <c:pt idx="140">
                  <c:v>874.41769060491538</c:v>
                </c:pt>
                <c:pt idx="141">
                  <c:v>874.41769060491538</c:v>
                </c:pt>
                <c:pt idx="142">
                  <c:v>874.41769060491538</c:v>
                </c:pt>
                <c:pt idx="143">
                  <c:v>874.41769060491538</c:v>
                </c:pt>
                <c:pt idx="144">
                  <c:v>874.41769060491538</c:v>
                </c:pt>
                <c:pt idx="145">
                  <c:v>874.41769060491538</c:v>
                </c:pt>
                <c:pt idx="146">
                  <c:v>874.41769060491538</c:v>
                </c:pt>
                <c:pt idx="147">
                  <c:v>874.41769060491538</c:v>
                </c:pt>
                <c:pt idx="148">
                  <c:v>874.41769060491538</c:v>
                </c:pt>
                <c:pt idx="149">
                  <c:v>874.41769060491538</c:v>
                </c:pt>
                <c:pt idx="150">
                  <c:v>874.41769060491538</c:v>
                </c:pt>
                <c:pt idx="151">
                  <c:v>874.41769060491538</c:v>
                </c:pt>
                <c:pt idx="152">
                  <c:v>874.41769060491538</c:v>
                </c:pt>
                <c:pt idx="153">
                  <c:v>898.41769060491538</c:v>
                </c:pt>
                <c:pt idx="154">
                  <c:v>916.2462620334868</c:v>
                </c:pt>
                <c:pt idx="155">
                  <c:v>925.40989839712313</c:v>
                </c:pt>
                <c:pt idx="156">
                  <c:v>933.08989839712308</c:v>
                </c:pt>
                <c:pt idx="157">
                  <c:v>937.88989839712303</c:v>
                </c:pt>
                <c:pt idx="158">
                  <c:v>951.08989839712308</c:v>
                </c:pt>
                <c:pt idx="159">
                  <c:v>975.08989839712308</c:v>
                </c:pt>
                <c:pt idx="160">
                  <c:v>999.08989839712308</c:v>
                </c:pt>
                <c:pt idx="161">
                  <c:v>1023.0898983971231</c:v>
                </c:pt>
                <c:pt idx="162">
                  <c:v>1047.0898983971231</c:v>
                </c:pt>
                <c:pt idx="163">
                  <c:v>1071.0898983971231</c:v>
                </c:pt>
                <c:pt idx="164">
                  <c:v>1071.0898983971231</c:v>
                </c:pt>
                <c:pt idx="165">
                  <c:v>1071.0898983971231</c:v>
                </c:pt>
                <c:pt idx="166">
                  <c:v>1071.0898983971231</c:v>
                </c:pt>
                <c:pt idx="167">
                  <c:v>1092.209898397123</c:v>
                </c:pt>
                <c:pt idx="168">
                  <c:v>1092.209898397123</c:v>
                </c:pt>
                <c:pt idx="169">
                  <c:v>1092.209898397123</c:v>
                </c:pt>
                <c:pt idx="170">
                  <c:v>1116.209898397123</c:v>
                </c:pt>
                <c:pt idx="171">
                  <c:v>1140.209898397123</c:v>
                </c:pt>
                <c:pt idx="172">
                  <c:v>1161.8098983971229</c:v>
                </c:pt>
                <c:pt idx="173">
                  <c:v>1178.209898397123</c:v>
                </c:pt>
                <c:pt idx="174">
                  <c:v>1189.0098983971229</c:v>
                </c:pt>
                <c:pt idx="175">
                  <c:v>1194.1298983971228</c:v>
                </c:pt>
                <c:pt idx="176">
                  <c:v>1201.111716578941</c:v>
                </c:pt>
                <c:pt idx="177">
                  <c:v>1218.391716578941</c:v>
                </c:pt>
                <c:pt idx="178">
                  <c:v>1229.591716578941</c:v>
                </c:pt>
                <c:pt idx="179">
                  <c:v>1234.391716578941</c:v>
                </c:pt>
                <c:pt idx="180">
                  <c:v>1239.1917165789409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B-457B-83D0-22C52779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154512"/>
        <c:axId val="1819171984"/>
      </c:areaChart>
      <c:areaChart>
        <c:grouping val="standard"/>
        <c:varyColors val="0"/>
        <c:ser>
          <c:idx val="2"/>
          <c:order val="2"/>
          <c:tx>
            <c:strRef>
              <c:f>Graph!$D$2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1750">
              <a:solidFill>
                <a:srgbClr val="FF0000"/>
              </a:solidFill>
            </a:ln>
            <a:effectLst/>
          </c:spPr>
          <c:val>
            <c:numRef>
              <c:f>Graph!$D$3:$D$183</c:f>
              <c:numCache>
                <c:formatCode>0.00_ ;[Red]\-0.00\ 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2.215384615384616</c:v>
                </c:pt>
                <c:pt idx="29">
                  <c:v>7.3353846153846156</c:v>
                </c:pt>
                <c:pt idx="30">
                  <c:v>21.049670329670327</c:v>
                </c:pt>
                <c:pt idx="31">
                  <c:v>33.739325502084121</c:v>
                </c:pt>
                <c:pt idx="32">
                  <c:v>37.959105721864347</c:v>
                </c:pt>
                <c:pt idx="33">
                  <c:v>37.959105721864347</c:v>
                </c:pt>
                <c:pt idx="34">
                  <c:v>37.959105721864347</c:v>
                </c:pt>
                <c:pt idx="35">
                  <c:v>37.959105721864347</c:v>
                </c:pt>
                <c:pt idx="36">
                  <c:v>50.976054874406721</c:v>
                </c:pt>
                <c:pt idx="37">
                  <c:v>66.280402700493681</c:v>
                </c:pt>
                <c:pt idx="38">
                  <c:v>67.880402700493676</c:v>
                </c:pt>
                <c:pt idx="39">
                  <c:v>68.901679296238356</c:v>
                </c:pt>
                <c:pt idx="40">
                  <c:v>78.276679296238356</c:v>
                </c:pt>
                <c:pt idx="41">
                  <c:v>82.276679296238356</c:v>
                </c:pt>
                <c:pt idx="42">
                  <c:v>82.943345962905028</c:v>
                </c:pt>
                <c:pt idx="43">
                  <c:v>82.943345962905028</c:v>
                </c:pt>
                <c:pt idx="44">
                  <c:v>86.498901518460585</c:v>
                </c:pt>
                <c:pt idx="45">
                  <c:v>87.098901518460579</c:v>
                </c:pt>
                <c:pt idx="46">
                  <c:v>87.684267372119123</c:v>
                </c:pt>
                <c:pt idx="47">
                  <c:v>87.684267372119123</c:v>
                </c:pt>
                <c:pt idx="48">
                  <c:v>95.06888275673451</c:v>
                </c:pt>
                <c:pt idx="49">
                  <c:v>101.20841764045544</c:v>
                </c:pt>
                <c:pt idx="50">
                  <c:v>103.67900587574955</c:v>
                </c:pt>
                <c:pt idx="51">
                  <c:v>104.52111113890744</c:v>
                </c:pt>
                <c:pt idx="52">
                  <c:v>104.52111113890744</c:v>
                </c:pt>
                <c:pt idx="53">
                  <c:v>104.52111113890744</c:v>
                </c:pt>
                <c:pt idx="54">
                  <c:v>117.39915991939525</c:v>
                </c:pt>
                <c:pt idx="55">
                  <c:v>130.10504227233642</c:v>
                </c:pt>
                <c:pt idx="56">
                  <c:v>141.5677288395006</c:v>
                </c:pt>
                <c:pt idx="57">
                  <c:v>151.45008178067707</c:v>
                </c:pt>
                <c:pt idx="58">
                  <c:v>155.68537589832414</c:v>
                </c:pt>
                <c:pt idx="59">
                  <c:v>177.23639630648739</c:v>
                </c:pt>
                <c:pt idx="60">
                  <c:v>201.23639630648739</c:v>
                </c:pt>
                <c:pt idx="61">
                  <c:v>211.85934712615952</c:v>
                </c:pt>
                <c:pt idx="62">
                  <c:v>219.29596684446938</c:v>
                </c:pt>
                <c:pt idx="63">
                  <c:v>228.89596684446937</c:v>
                </c:pt>
                <c:pt idx="64">
                  <c:v>242.95310970161222</c:v>
                </c:pt>
                <c:pt idx="65">
                  <c:v>253.58168113018365</c:v>
                </c:pt>
                <c:pt idx="66">
                  <c:v>263.11592770552613</c:v>
                </c:pt>
                <c:pt idx="67">
                  <c:v>266.28076287036129</c:v>
                </c:pt>
                <c:pt idx="68">
                  <c:v>271.00207434577112</c:v>
                </c:pt>
                <c:pt idx="69">
                  <c:v>275.39644054295422</c:v>
                </c:pt>
                <c:pt idx="70">
                  <c:v>286.59644054295421</c:v>
                </c:pt>
                <c:pt idx="71">
                  <c:v>296.19644054295424</c:v>
                </c:pt>
                <c:pt idx="72">
                  <c:v>303.01749317453317</c:v>
                </c:pt>
                <c:pt idx="73">
                  <c:v>313.98892174596176</c:v>
                </c:pt>
                <c:pt idx="74">
                  <c:v>337.98892174596176</c:v>
                </c:pt>
                <c:pt idx="75">
                  <c:v>361.98892174596176</c:v>
                </c:pt>
                <c:pt idx="76">
                  <c:v>385.98892174596176</c:v>
                </c:pt>
                <c:pt idx="77">
                  <c:v>403.02117981047792</c:v>
                </c:pt>
                <c:pt idx="78">
                  <c:v>427.02117981047792</c:v>
                </c:pt>
                <c:pt idx="79">
                  <c:v>451.02117981047792</c:v>
                </c:pt>
                <c:pt idx="80">
                  <c:v>470.05566256909862</c:v>
                </c:pt>
                <c:pt idx="81">
                  <c:v>487.62709114052717</c:v>
                </c:pt>
                <c:pt idx="82">
                  <c:v>494.60890932234537</c:v>
                </c:pt>
                <c:pt idx="83">
                  <c:v>502.84771529249463</c:v>
                </c:pt>
                <c:pt idx="84">
                  <c:v>512.01135165613096</c:v>
                </c:pt>
                <c:pt idx="85">
                  <c:v>523.45750550228479</c:v>
                </c:pt>
                <c:pt idx="86">
                  <c:v>538.98691726699064</c:v>
                </c:pt>
                <c:pt idx="87">
                  <c:v>562.98691726699064</c:v>
                </c:pt>
                <c:pt idx="88">
                  <c:v>586.98691726699064</c:v>
                </c:pt>
                <c:pt idx="89">
                  <c:v>610.98691726699064</c:v>
                </c:pt>
                <c:pt idx="90">
                  <c:v>634.98691726699064</c:v>
                </c:pt>
                <c:pt idx="91">
                  <c:v>658.98691726699064</c:v>
                </c:pt>
                <c:pt idx="92">
                  <c:v>682.98691726699064</c:v>
                </c:pt>
                <c:pt idx="93">
                  <c:v>682.98691726699064</c:v>
                </c:pt>
                <c:pt idx="94">
                  <c:v>706.98691726699064</c:v>
                </c:pt>
                <c:pt idx="95">
                  <c:v>730.98691726699064</c:v>
                </c:pt>
                <c:pt idx="96">
                  <c:v>751.05964453971797</c:v>
                </c:pt>
                <c:pt idx="97">
                  <c:v>775.05964453971797</c:v>
                </c:pt>
                <c:pt idx="98">
                  <c:v>788.17964453971797</c:v>
                </c:pt>
                <c:pt idx="99">
                  <c:v>812.17964453971797</c:v>
                </c:pt>
                <c:pt idx="100">
                  <c:v>812.17964453971797</c:v>
                </c:pt>
                <c:pt idx="101">
                  <c:v>825.70691726699067</c:v>
                </c:pt>
                <c:pt idx="102">
                  <c:v>826.87196581067997</c:v>
                </c:pt>
                <c:pt idx="103">
                  <c:v>847.20137757538589</c:v>
                </c:pt>
                <c:pt idx="104">
                  <c:v>866.40137757538594</c:v>
                </c:pt>
                <c:pt idx="105">
                  <c:v>877.60137757538598</c:v>
                </c:pt>
                <c:pt idx="106">
                  <c:v>901.60137757538598</c:v>
                </c:pt>
                <c:pt idx="107">
                  <c:v>925.60137757538598</c:v>
                </c:pt>
                <c:pt idx="108">
                  <c:v>925.60137757538598</c:v>
                </c:pt>
                <c:pt idx="109">
                  <c:v>925.60137757538598</c:v>
                </c:pt>
                <c:pt idx="110">
                  <c:v>925.60137757538598</c:v>
                </c:pt>
                <c:pt idx="111">
                  <c:v>925.60137757538598</c:v>
                </c:pt>
                <c:pt idx="112">
                  <c:v>949.60137757538598</c:v>
                </c:pt>
                <c:pt idx="113">
                  <c:v>973.60137757538598</c:v>
                </c:pt>
                <c:pt idx="114">
                  <c:v>986.00137757538596</c:v>
                </c:pt>
                <c:pt idx="115">
                  <c:v>1002.9859929600013</c:v>
                </c:pt>
                <c:pt idx="116">
                  <c:v>1021.8167621907705</c:v>
                </c:pt>
                <c:pt idx="117">
                  <c:v>1034.0134835022459</c:v>
                </c:pt>
                <c:pt idx="118">
                  <c:v>1042.413483502246</c:v>
                </c:pt>
                <c:pt idx="119">
                  <c:v>1066.413483502246</c:v>
                </c:pt>
                <c:pt idx="120">
                  <c:v>1066.413483502246</c:v>
                </c:pt>
                <c:pt idx="121">
                  <c:v>1076.9734835022459</c:v>
                </c:pt>
                <c:pt idx="122">
                  <c:v>1086.7234835022459</c:v>
                </c:pt>
                <c:pt idx="123">
                  <c:v>1110.7234835022459</c:v>
                </c:pt>
                <c:pt idx="124">
                  <c:v>1120.3234835022458</c:v>
                </c:pt>
                <c:pt idx="125">
                  <c:v>1128.3234835022458</c:v>
                </c:pt>
                <c:pt idx="126">
                  <c:v>1132.3234835022458</c:v>
                </c:pt>
                <c:pt idx="127">
                  <c:v>1134.5234835022459</c:v>
                </c:pt>
                <c:pt idx="128">
                  <c:v>1138.9806263593887</c:v>
                </c:pt>
                <c:pt idx="129">
                  <c:v>1143.5624445412068</c:v>
                </c:pt>
                <c:pt idx="130">
                  <c:v>1149.8624445412067</c:v>
                </c:pt>
                <c:pt idx="131">
                  <c:v>1173.8624445412067</c:v>
                </c:pt>
                <c:pt idx="132">
                  <c:v>1197.8624445412067</c:v>
                </c:pt>
                <c:pt idx="133">
                  <c:v>1221.8624445412067</c:v>
                </c:pt>
                <c:pt idx="134">
                  <c:v>1245.8624445412067</c:v>
                </c:pt>
                <c:pt idx="135">
                  <c:v>1269.8624445412067</c:v>
                </c:pt>
                <c:pt idx="136">
                  <c:v>1269.8624445412067</c:v>
                </c:pt>
                <c:pt idx="137">
                  <c:v>1293.8624445412067</c:v>
                </c:pt>
                <c:pt idx="138">
                  <c:v>1317.8624445412067</c:v>
                </c:pt>
                <c:pt idx="139">
                  <c:v>1341.8624445412067</c:v>
                </c:pt>
                <c:pt idx="140">
                  <c:v>1365.8624445412067</c:v>
                </c:pt>
                <c:pt idx="141">
                  <c:v>1389.8624445412067</c:v>
                </c:pt>
                <c:pt idx="142">
                  <c:v>1413.8624445412067</c:v>
                </c:pt>
                <c:pt idx="143">
                  <c:v>1437.8624445412067</c:v>
                </c:pt>
                <c:pt idx="144">
                  <c:v>1461.8624445412067</c:v>
                </c:pt>
                <c:pt idx="145">
                  <c:v>1485.8624445412067</c:v>
                </c:pt>
                <c:pt idx="146">
                  <c:v>1509.8624445412067</c:v>
                </c:pt>
                <c:pt idx="147">
                  <c:v>1519.0624445412068</c:v>
                </c:pt>
                <c:pt idx="148">
                  <c:v>1528.2624445412068</c:v>
                </c:pt>
                <c:pt idx="149">
                  <c:v>1552.2624445412068</c:v>
                </c:pt>
                <c:pt idx="150">
                  <c:v>1558.9085983873606</c:v>
                </c:pt>
                <c:pt idx="151">
                  <c:v>1565.4685983873605</c:v>
                </c:pt>
                <c:pt idx="152">
                  <c:v>1574.4140529328151</c:v>
                </c:pt>
                <c:pt idx="153">
                  <c:v>1583.7140529328151</c:v>
                </c:pt>
                <c:pt idx="154">
                  <c:v>1590.9140529328151</c:v>
                </c:pt>
                <c:pt idx="155">
                  <c:v>1614.9140529328151</c:v>
                </c:pt>
                <c:pt idx="156">
                  <c:v>1638.9140529328151</c:v>
                </c:pt>
                <c:pt idx="157">
                  <c:v>1662.9140529328151</c:v>
                </c:pt>
                <c:pt idx="158">
                  <c:v>1662.9140529328151</c:v>
                </c:pt>
                <c:pt idx="159">
                  <c:v>1676.4413256600878</c:v>
                </c:pt>
                <c:pt idx="160">
                  <c:v>1700.4413256600878</c:v>
                </c:pt>
                <c:pt idx="161">
                  <c:v>1724.4413256600878</c:v>
                </c:pt>
                <c:pt idx="162">
                  <c:v>1748.4413256600878</c:v>
                </c:pt>
                <c:pt idx="163">
                  <c:v>1772.4413256600878</c:v>
                </c:pt>
                <c:pt idx="164">
                  <c:v>1796.4413256600878</c:v>
                </c:pt>
                <c:pt idx="165">
                  <c:v>1820.4413256600878</c:v>
                </c:pt>
                <c:pt idx="166">
                  <c:v>1844.4413256600878</c:v>
                </c:pt>
                <c:pt idx="167">
                  <c:v>1868.4413256600878</c:v>
                </c:pt>
                <c:pt idx="168">
                  <c:v>1892.4413256600878</c:v>
                </c:pt>
                <c:pt idx="169">
                  <c:v>1916.4413256600878</c:v>
                </c:pt>
                <c:pt idx="170">
                  <c:v>1940.4413256600878</c:v>
                </c:pt>
                <c:pt idx="171">
                  <c:v>1964.4413256600878</c:v>
                </c:pt>
                <c:pt idx="172">
                  <c:v>1964.4413256600878</c:v>
                </c:pt>
                <c:pt idx="173">
                  <c:v>1988.4413256600878</c:v>
                </c:pt>
                <c:pt idx="174">
                  <c:v>2012.4413256600878</c:v>
                </c:pt>
                <c:pt idx="175">
                  <c:v>2036.4413256600878</c:v>
                </c:pt>
                <c:pt idx="176">
                  <c:v>2036.4413256600878</c:v>
                </c:pt>
                <c:pt idx="177">
                  <c:v>2036.4413256600878</c:v>
                </c:pt>
                <c:pt idx="178">
                  <c:v>2036.4413256600878</c:v>
                </c:pt>
                <c:pt idx="179">
                  <c:v>2036.4413256600878</c:v>
                </c:pt>
                <c:pt idx="180">
                  <c:v>2036.4413256600878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0-4C44-B8D7-8355D2F93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610960"/>
        <c:axId val="1580685424"/>
      </c:areaChart>
      <c:dateAx>
        <c:axId val="1819154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2700000" spcFirstLastPara="1" vertOverflow="ellipsis" wrap="square" anchor="ctr" anchorCtr="0"/>
          <a:lstStyle/>
          <a:p>
            <a:pPr>
              <a:defRPr sz="11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71984"/>
        <c:crosses val="autoZero"/>
        <c:auto val="0"/>
        <c:lblOffset val="100"/>
        <c:baseTimeUnit val="days"/>
        <c:majorUnit val="5"/>
        <c:minorUnit val="5"/>
      </c:dateAx>
      <c:valAx>
        <c:axId val="1819171984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1200" b="1">
                    <a:solidFill>
                      <a:schemeClr val="tx1"/>
                    </a:solidFill>
                  </a:rPr>
                  <a:t>hlađenje CH (</a:t>
                </a:r>
                <a:r>
                  <a:rPr lang="el-GR" sz="1200" b="1">
                    <a:solidFill>
                      <a:schemeClr val="tx1"/>
                    </a:solidFill>
                  </a:rPr>
                  <a:t>Σ</a:t>
                </a:r>
                <a:r>
                  <a:rPr lang="hr-HR" sz="1200" b="1">
                    <a:solidFill>
                      <a:schemeClr val="tx1"/>
                    </a:solidFill>
                  </a:rPr>
                  <a:t>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54512"/>
        <c:crosses val="autoZero"/>
        <c:crossBetween val="midCat"/>
        <c:majorUnit val="250"/>
        <c:minorUnit val="100"/>
      </c:valAx>
      <c:valAx>
        <c:axId val="1580685424"/>
        <c:scaling>
          <c:orientation val="minMax"/>
          <c:max val="1800"/>
        </c:scaling>
        <c:delete val="1"/>
        <c:axPos val="r"/>
        <c:minorGrid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minorGridlines>
        <c:numFmt formatCode="0" sourceLinked="0"/>
        <c:majorTickMark val="out"/>
        <c:minorTickMark val="none"/>
        <c:tickLblPos val="nextTo"/>
        <c:crossAx val="1657610960"/>
        <c:crosses val="max"/>
        <c:crossBetween val="midCat"/>
        <c:minorUnit val="100"/>
      </c:valAx>
      <c:dateAx>
        <c:axId val="165761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80685424"/>
        <c:crosses val="autoZero"/>
        <c:auto val="0"/>
        <c:lblOffset val="100"/>
        <c:baseTimeUnit val="days"/>
      </c:date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397415156559096"/>
          <c:y val="0.94270095144356958"/>
          <c:w val="0.32032195492028076"/>
          <c:h val="3.803166854443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400" b="1" i="0" baseline="0">
                <a:solidFill>
                  <a:schemeClr val="tx1"/>
                </a:solidFill>
                <a:effectLst/>
              </a:rPr>
              <a:t>Suma UCU </a:t>
            </a:r>
            <a:r>
              <a:rPr lang="hr-HR" sz="1400" b="1" i="0" u="none" strike="noStrike" baseline="0">
                <a:effectLst/>
              </a:rPr>
              <a:t>(Ʃh) po modelu Utah </a:t>
            </a:r>
            <a:r>
              <a:rPr lang="hr-HR" sz="1400" b="1" i="0" baseline="0">
                <a:solidFill>
                  <a:schemeClr val="tx1"/>
                </a:solidFill>
                <a:effectLst/>
              </a:rPr>
              <a:t>potrebnih za indukciju cvjetanja voća za područje Osijeka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hr-HR" sz="1400" b="1" i="0" baseline="0">
                <a:solidFill>
                  <a:schemeClr val="tx1"/>
                </a:solidFill>
                <a:effectLst/>
              </a:rPr>
              <a:t>(aerodrom Klisa) u 2015./16., 2016./17. i 2017./18. god. (1.9. - 1.3.)</a:t>
            </a:r>
            <a:endParaRPr lang="hr-H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Graph!$E$2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 w="31750">
              <a:solidFill>
                <a:srgbClr val="FFC000"/>
              </a:solidFill>
              <a:prstDash val="dash"/>
            </a:ln>
            <a:effectLst/>
          </c:spPr>
          <c:cat>
            <c:strRef>
              <c:f>Graph!$A$3:$A$184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10.10.</c:v>
                </c:pt>
                <c:pt idx="40">
                  <c:v>11.10.</c:v>
                </c:pt>
                <c:pt idx="41">
                  <c:v>12.10.</c:v>
                </c:pt>
                <c:pt idx="42">
                  <c:v>13.10.</c:v>
                </c:pt>
                <c:pt idx="43">
                  <c:v>14.10.</c:v>
                </c:pt>
                <c:pt idx="44">
                  <c:v>15.10.</c:v>
                </c:pt>
                <c:pt idx="45">
                  <c:v>16.10.</c:v>
                </c:pt>
                <c:pt idx="46">
                  <c:v>17.10.</c:v>
                </c:pt>
                <c:pt idx="47">
                  <c:v>18.10.</c:v>
                </c:pt>
                <c:pt idx="48">
                  <c:v>19.10.</c:v>
                </c:pt>
                <c:pt idx="49">
                  <c:v>20.10.</c:v>
                </c:pt>
                <c:pt idx="50">
                  <c:v>21.10.</c:v>
                </c:pt>
                <c:pt idx="51">
                  <c:v>22.10.</c:v>
                </c:pt>
                <c:pt idx="52">
                  <c:v>23.10.</c:v>
                </c:pt>
                <c:pt idx="53">
                  <c:v>24.10.</c:v>
                </c:pt>
                <c:pt idx="54">
                  <c:v>25.10.</c:v>
                </c:pt>
                <c:pt idx="55">
                  <c:v>26.10.</c:v>
                </c:pt>
                <c:pt idx="56">
                  <c:v>27.10.</c:v>
                </c:pt>
                <c:pt idx="57">
                  <c:v>28.10.</c:v>
                </c:pt>
                <c:pt idx="58">
                  <c:v>29.10.</c:v>
                </c:pt>
                <c:pt idx="59">
                  <c:v>30.10.</c:v>
                </c:pt>
                <c:pt idx="60">
                  <c:v>31.10.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10.11.</c:v>
                </c:pt>
                <c:pt idx="71">
                  <c:v>11.11.</c:v>
                </c:pt>
                <c:pt idx="72">
                  <c:v>12.11.</c:v>
                </c:pt>
                <c:pt idx="73">
                  <c:v>13.11.</c:v>
                </c:pt>
                <c:pt idx="74">
                  <c:v>14.11.</c:v>
                </c:pt>
                <c:pt idx="75">
                  <c:v>15.11.</c:v>
                </c:pt>
                <c:pt idx="76">
                  <c:v>16.11.</c:v>
                </c:pt>
                <c:pt idx="77">
                  <c:v>17.11.</c:v>
                </c:pt>
                <c:pt idx="78">
                  <c:v>18.11.</c:v>
                </c:pt>
                <c:pt idx="79">
                  <c:v>19.11.</c:v>
                </c:pt>
                <c:pt idx="80">
                  <c:v>20.11.</c:v>
                </c:pt>
                <c:pt idx="81">
                  <c:v>21.11.</c:v>
                </c:pt>
                <c:pt idx="82">
                  <c:v>22.11.</c:v>
                </c:pt>
                <c:pt idx="83">
                  <c:v>23.11.</c:v>
                </c:pt>
                <c:pt idx="84">
                  <c:v>24.11.</c:v>
                </c:pt>
                <c:pt idx="85">
                  <c:v>25.11.</c:v>
                </c:pt>
                <c:pt idx="86">
                  <c:v>26.11.</c:v>
                </c:pt>
                <c:pt idx="87">
                  <c:v>27.11.</c:v>
                </c:pt>
                <c:pt idx="88">
                  <c:v>28.11.</c:v>
                </c:pt>
                <c:pt idx="89">
                  <c:v>29.11.</c:v>
                </c:pt>
                <c:pt idx="90">
                  <c:v>30.11.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10.12.</c:v>
                </c:pt>
                <c:pt idx="101">
                  <c:v>11.12.</c:v>
                </c:pt>
                <c:pt idx="102">
                  <c:v>12.12.</c:v>
                </c:pt>
                <c:pt idx="103">
                  <c:v>13.12.</c:v>
                </c:pt>
                <c:pt idx="104">
                  <c:v>14.12.</c:v>
                </c:pt>
                <c:pt idx="105">
                  <c:v>15.12.</c:v>
                </c:pt>
                <c:pt idx="106">
                  <c:v>16.12.</c:v>
                </c:pt>
                <c:pt idx="107">
                  <c:v>17.12.</c:v>
                </c:pt>
                <c:pt idx="108">
                  <c:v>18.12.</c:v>
                </c:pt>
                <c:pt idx="109">
                  <c:v>19.12.</c:v>
                </c:pt>
                <c:pt idx="110">
                  <c:v>20.12.</c:v>
                </c:pt>
                <c:pt idx="111">
                  <c:v>21.12.</c:v>
                </c:pt>
                <c:pt idx="112">
                  <c:v>22.12.</c:v>
                </c:pt>
                <c:pt idx="113">
                  <c:v>23.12.</c:v>
                </c:pt>
                <c:pt idx="114">
                  <c:v>24.12.</c:v>
                </c:pt>
                <c:pt idx="115">
                  <c:v>25.12.</c:v>
                </c:pt>
                <c:pt idx="116">
                  <c:v>26.12.</c:v>
                </c:pt>
                <c:pt idx="117">
                  <c:v>27.12.</c:v>
                </c:pt>
                <c:pt idx="118">
                  <c:v>28.12.</c:v>
                </c:pt>
                <c:pt idx="119">
                  <c:v>29.12.</c:v>
                </c:pt>
                <c:pt idx="120">
                  <c:v>30.12.</c:v>
                </c:pt>
                <c:pt idx="121">
                  <c:v>31.12.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Graph!$E$3:$E$184</c:f>
              <c:numCache>
                <c:formatCode>0.00_ ;[Red]\-0.00\ </c:formatCode>
                <c:ptCount val="182"/>
                <c:pt idx="0">
                  <c:v>-24</c:v>
                </c:pt>
                <c:pt idx="1">
                  <c:v>-48</c:v>
                </c:pt>
                <c:pt idx="2">
                  <c:v>-72</c:v>
                </c:pt>
                <c:pt idx="3">
                  <c:v>-96</c:v>
                </c:pt>
                <c:pt idx="4">
                  <c:v>-120</c:v>
                </c:pt>
                <c:pt idx="5">
                  <c:v>-132</c:v>
                </c:pt>
                <c:pt idx="6">
                  <c:v>-132</c:v>
                </c:pt>
                <c:pt idx="7">
                  <c:v>-132</c:v>
                </c:pt>
                <c:pt idx="8">
                  <c:v>-132</c:v>
                </c:pt>
                <c:pt idx="9">
                  <c:v>-132</c:v>
                </c:pt>
                <c:pt idx="10">
                  <c:v>-144</c:v>
                </c:pt>
                <c:pt idx="11">
                  <c:v>-156</c:v>
                </c:pt>
                <c:pt idx="12">
                  <c:v>-180</c:v>
                </c:pt>
                <c:pt idx="13">
                  <c:v>-204</c:v>
                </c:pt>
                <c:pt idx="14">
                  <c:v>-228</c:v>
                </c:pt>
                <c:pt idx="15">
                  <c:v>-252</c:v>
                </c:pt>
                <c:pt idx="16">
                  <c:v>-276</c:v>
                </c:pt>
                <c:pt idx="17">
                  <c:v>-300</c:v>
                </c:pt>
                <c:pt idx="18">
                  <c:v>-324</c:v>
                </c:pt>
                <c:pt idx="19">
                  <c:v>-348</c:v>
                </c:pt>
                <c:pt idx="20">
                  <c:v>-360</c:v>
                </c:pt>
                <c:pt idx="21">
                  <c:v>-360</c:v>
                </c:pt>
                <c:pt idx="22">
                  <c:v>-384</c:v>
                </c:pt>
                <c:pt idx="23">
                  <c:v>-408</c:v>
                </c:pt>
                <c:pt idx="24">
                  <c:v>-408</c:v>
                </c:pt>
                <c:pt idx="25">
                  <c:v>-408</c:v>
                </c:pt>
                <c:pt idx="26">
                  <c:v>-408</c:v>
                </c:pt>
                <c:pt idx="27">
                  <c:v>-408</c:v>
                </c:pt>
                <c:pt idx="28">
                  <c:v>-396</c:v>
                </c:pt>
                <c:pt idx="29">
                  <c:v>-396</c:v>
                </c:pt>
                <c:pt idx="30">
                  <c:v>-396</c:v>
                </c:pt>
                <c:pt idx="31">
                  <c:v>-396</c:v>
                </c:pt>
                <c:pt idx="32">
                  <c:v>-396</c:v>
                </c:pt>
                <c:pt idx="33">
                  <c:v>-420</c:v>
                </c:pt>
                <c:pt idx="34">
                  <c:v>-444</c:v>
                </c:pt>
                <c:pt idx="35">
                  <c:v>-456</c:v>
                </c:pt>
                <c:pt idx="36">
                  <c:v>-468</c:v>
                </c:pt>
                <c:pt idx="37">
                  <c:v>-456</c:v>
                </c:pt>
                <c:pt idx="38">
                  <c:v>-444</c:v>
                </c:pt>
                <c:pt idx="39">
                  <c:v>-432</c:v>
                </c:pt>
                <c:pt idx="40">
                  <c:v>-420</c:v>
                </c:pt>
                <c:pt idx="41">
                  <c:v>-408</c:v>
                </c:pt>
                <c:pt idx="42">
                  <c:v>-396</c:v>
                </c:pt>
                <c:pt idx="43">
                  <c:v>-384</c:v>
                </c:pt>
                <c:pt idx="44">
                  <c:v>-384</c:v>
                </c:pt>
                <c:pt idx="45">
                  <c:v>-384</c:v>
                </c:pt>
                <c:pt idx="46">
                  <c:v>-384</c:v>
                </c:pt>
                <c:pt idx="47">
                  <c:v>-372</c:v>
                </c:pt>
                <c:pt idx="48">
                  <c:v>-360</c:v>
                </c:pt>
                <c:pt idx="49">
                  <c:v>-336</c:v>
                </c:pt>
                <c:pt idx="50">
                  <c:v>-312</c:v>
                </c:pt>
                <c:pt idx="51">
                  <c:v>-288</c:v>
                </c:pt>
                <c:pt idx="52">
                  <c:v>-264</c:v>
                </c:pt>
                <c:pt idx="53">
                  <c:v>-240</c:v>
                </c:pt>
                <c:pt idx="54">
                  <c:v>-228</c:v>
                </c:pt>
                <c:pt idx="55">
                  <c:v>-216</c:v>
                </c:pt>
                <c:pt idx="56">
                  <c:v>-192</c:v>
                </c:pt>
                <c:pt idx="57">
                  <c:v>-180</c:v>
                </c:pt>
                <c:pt idx="58">
                  <c:v>-168</c:v>
                </c:pt>
                <c:pt idx="59">
                  <c:v>-156</c:v>
                </c:pt>
                <c:pt idx="60">
                  <c:v>-132</c:v>
                </c:pt>
                <c:pt idx="61">
                  <c:v>-108</c:v>
                </c:pt>
                <c:pt idx="62">
                  <c:v>-84</c:v>
                </c:pt>
                <c:pt idx="63">
                  <c:v>-60</c:v>
                </c:pt>
                <c:pt idx="64">
                  <c:v>-36</c:v>
                </c:pt>
                <c:pt idx="65">
                  <c:v>-12</c:v>
                </c:pt>
                <c:pt idx="66">
                  <c:v>12</c:v>
                </c:pt>
                <c:pt idx="67">
                  <c:v>36</c:v>
                </c:pt>
                <c:pt idx="68">
                  <c:v>36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48</c:v>
                </c:pt>
                <c:pt idx="74">
                  <c:v>60</c:v>
                </c:pt>
                <c:pt idx="75">
                  <c:v>84</c:v>
                </c:pt>
                <c:pt idx="76">
                  <c:v>84</c:v>
                </c:pt>
                <c:pt idx="77">
                  <c:v>96</c:v>
                </c:pt>
                <c:pt idx="78">
                  <c:v>108</c:v>
                </c:pt>
                <c:pt idx="79">
                  <c:v>120</c:v>
                </c:pt>
                <c:pt idx="80">
                  <c:v>132</c:v>
                </c:pt>
                <c:pt idx="81">
                  <c:v>156</c:v>
                </c:pt>
                <c:pt idx="82">
                  <c:v>180</c:v>
                </c:pt>
                <c:pt idx="83">
                  <c:v>204</c:v>
                </c:pt>
                <c:pt idx="84">
                  <c:v>228</c:v>
                </c:pt>
                <c:pt idx="85">
                  <c:v>252</c:v>
                </c:pt>
                <c:pt idx="86">
                  <c:v>264</c:v>
                </c:pt>
                <c:pt idx="87">
                  <c:v>276</c:v>
                </c:pt>
                <c:pt idx="88">
                  <c:v>276</c:v>
                </c:pt>
                <c:pt idx="89">
                  <c:v>300</c:v>
                </c:pt>
                <c:pt idx="90">
                  <c:v>324</c:v>
                </c:pt>
                <c:pt idx="91">
                  <c:v>336</c:v>
                </c:pt>
                <c:pt idx="92">
                  <c:v>348</c:v>
                </c:pt>
                <c:pt idx="93">
                  <c:v>372</c:v>
                </c:pt>
                <c:pt idx="94">
                  <c:v>396</c:v>
                </c:pt>
                <c:pt idx="95">
                  <c:v>420</c:v>
                </c:pt>
                <c:pt idx="96">
                  <c:v>444</c:v>
                </c:pt>
                <c:pt idx="97">
                  <c:v>468</c:v>
                </c:pt>
                <c:pt idx="98">
                  <c:v>492</c:v>
                </c:pt>
                <c:pt idx="99">
                  <c:v>516</c:v>
                </c:pt>
                <c:pt idx="100">
                  <c:v>540</c:v>
                </c:pt>
                <c:pt idx="101">
                  <c:v>564</c:v>
                </c:pt>
                <c:pt idx="102">
                  <c:v>564</c:v>
                </c:pt>
                <c:pt idx="103">
                  <c:v>564</c:v>
                </c:pt>
                <c:pt idx="104">
                  <c:v>576</c:v>
                </c:pt>
                <c:pt idx="105">
                  <c:v>576</c:v>
                </c:pt>
                <c:pt idx="106">
                  <c:v>588</c:v>
                </c:pt>
                <c:pt idx="107">
                  <c:v>600</c:v>
                </c:pt>
                <c:pt idx="108">
                  <c:v>624</c:v>
                </c:pt>
                <c:pt idx="109">
                  <c:v>648</c:v>
                </c:pt>
                <c:pt idx="110">
                  <c:v>672</c:v>
                </c:pt>
                <c:pt idx="111">
                  <c:v>696</c:v>
                </c:pt>
                <c:pt idx="112">
                  <c:v>720</c:v>
                </c:pt>
                <c:pt idx="113">
                  <c:v>744</c:v>
                </c:pt>
                <c:pt idx="114">
                  <c:v>768</c:v>
                </c:pt>
                <c:pt idx="115">
                  <c:v>792</c:v>
                </c:pt>
                <c:pt idx="116">
                  <c:v>816</c:v>
                </c:pt>
                <c:pt idx="117">
                  <c:v>828</c:v>
                </c:pt>
                <c:pt idx="118">
                  <c:v>828</c:v>
                </c:pt>
                <c:pt idx="119">
                  <c:v>828</c:v>
                </c:pt>
                <c:pt idx="120">
                  <c:v>840</c:v>
                </c:pt>
                <c:pt idx="121">
                  <c:v>840</c:v>
                </c:pt>
                <c:pt idx="122">
                  <c:v>840</c:v>
                </c:pt>
                <c:pt idx="123">
                  <c:v>840</c:v>
                </c:pt>
                <c:pt idx="124">
                  <c:v>840</c:v>
                </c:pt>
                <c:pt idx="125">
                  <c:v>840</c:v>
                </c:pt>
                <c:pt idx="126">
                  <c:v>840</c:v>
                </c:pt>
                <c:pt idx="127">
                  <c:v>840</c:v>
                </c:pt>
                <c:pt idx="128">
                  <c:v>840</c:v>
                </c:pt>
                <c:pt idx="129">
                  <c:v>840</c:v>
                </c:pt>
                <c:pt idx="130">
                  <c:v>864</c:v>
                </c:pt>
                <c:pt idx="131">
                  <c:v>888</c:v>
                </c:pt>
                <c:pt idx="132">
                  <c:v>912</c:v>
                </c:pt>
                <c:pt idx="133">
                  <c:v>936</c:v>
                </c:pt>
                <c:pt idx="134">
                  <c:v>960</c:v>
                </c:pt>
                <c:pt idx="135">
                  <c:v>984</c:v>
                </c:pt>
                <c:pt idx="136">
                  <c:v>1008</c:v>
                </c:pt>
                <c:pt idx="137">
                  <c:v>1008</c:v>
                </c:pt>
                <c:pt idx="138">
                  <c:v>1008</c:v>
                </c:pt>
                <c:pt idx="139">
                  <c:v>1008</c:v>
                </c:pt>
                <c:pt idx="140">
                  <c:v>1008</c:v>
                </c:pt>
                <c:pt idx="141">
                  <c:v>1008</c:v>
                </c:pt>
                <c:pt idx="142">
                  <c:v>1008</c:v>
                </c:pt>
                <c:pt idx="143">
                  <c:v>1008</c:v>
                </c:pt>
                <c:pt idx="144">
                  <c:v>1008</c:v>
                </c:pt>
                <c:pt idx="145">
                  <c:v>1008</c:v>
                </c:pt>
                <c:pt idx="146">
                  <c:v>1008</c:v>
                </c:pt>
                <c:pt idx="147">
                  <c:v>1032</c:v>
                </c:pt>
                <c:pt idx="148">
                  <c:v>1056</c:v>
                </c:pt>
                <c:pt idx="149">
                  <c:v>1068</c:v>
                </c:pt>
                <c:pt idx="150">
                  <c:v>1092</c:v>
                </c:pt>
                <c:pt idx="151">
                  <c:v>1116</c:v>
                </c:pt>
                <c:pt idx="152">
                  <c:v>1140</c:v>
                </c:pt>
                <c:pt idx="153">
                  <c:v>1164</c:v>
                </c:pt>
                <c:pt idx="154">
                  <c:v>1188</c:v>
                </c:pt>
                <c:pt idx="155">
                  <c:v>1212</c:v>
                </c:pt>
                <c:pt idx="156">
                  <c:v>1236</c:v>
                </c:pt>
                <c:pt idx="157">
                  <c:v>1260</c:v>
                </c:pt>
                <c:pt idx="158">
                  <c:v>1284</c:v>
                </c:pt>
                <c:pt idx="159">
                  <c:v>1308</c:v>
                </c:pt>
                <c:pt idx="160">
                  <c:v>1332</c:v>
                </c:pt>
                <c:pt idx="161">
                  <c:v>1344</c:v>
                </c:pt>
                <c:pt idx="162">
                  <c:v>1368</c:v>
                </c:pt>
                <c:pt idx="163">
                  <c:v>1392</c:v>
                </c:pt>
                <c:pt idx="164">
                  <c:v>1416</c:v>
                </c:pt>
                <c:pt idx="165">
                  <c:v>1440</c:v>
                </c:pt>
                <c:pt idx="166">
                  <c:v>1464</c:v>
                </c:pt>
                <c:pt idx="167">
                  <c:v>1488</c:v>
                </c:pt>
                <c:pt idx="168">
                  <c:v>1512</c:v>
                </c:pt>
                <c:pt idx="169">
                  <c:v>1536</c:v>
                </c:pt>
                <c:pt idx="170">
                  <c:v>1560</c:v>
                </c:pt>
                <c:pt idx="171">
                  <c:v>1584</c:v>
                </c:pt>
                <c:pt idx="172">
                  <c:v>1608</c:v>
                </c:pt>
                <c:pt idx="173">
                  <c:v>1632</c:v>
                </c:pt>
                <c:pt idx="174">
                  <c:v>1644</c:v>
                </c:pt>
                <c:pt idx="175">
                  <c:v>1656</c:v>
                </c:pt>
                <c:pt idx="176">
                  <c:v>1680</c:v>
                </c:pt>
                <c:pt idx="177">
                  <c:v>1704</c:v>
                </c:pt>
                <c:pt idx="178">
                  <c:v>1728</c:v>
                </c:pt>
                <c:pt idx="179">
                  <c:v>1752</c:v>
                </c:pt>
                <c:pt idx="180">
                  <c:v>1776</c:v>
                </c:pt>
                <c:pt idx="181">
                  <c:v>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F-45DD-B7D5-F39AC9109A60}"/>
            </c:ext>
          </c:extLst>
        </c:ser>
        <c:ser>
          <c:idx val="1"/>
          <c:order val="1"/>
          <c:tx>
            <c:strRef>
              <c:f>Graph!$F$2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00CC">
                <a:alpha val="50000"/>
              </a:srgbClr>
            </a:solidFill>
            <a:ln w="31750">
              <a:solidFill>
                <a:srgbClr val="0000CC"/>
              </a:solidFill>
              <a:prstDash val="sysDot"/>
            </a:ln>
            <a:effectLst/>
          </c:spPr>
          <c:cat>
            <c:strRef>
              <c:f>Graph!$A$3:$A$184</c:f>
              <c:strCache>
                <c:ptCount val="182"/>
                <c:pt idx="0">
                  <c:v>1.9.</c:v>
                </c:pt>
                <c:pt idx="1">
                  <c:v>2.9.</c:v>
                </c:pt>
                <c:pt idx="2">
                  <c:v>3.9.</c:v>
                </c:pt>
                <c:pt idx="3">
                  <c:v>4.9.</c:v>
                </c:pt>
                <c:pt idx="4">
                  <c:v>5.9.</c:v>
                </c:pt>
                <c:pt idx="5">
                  <c:v>6.9.</c:v>
                </c:pt>
                <c:pt idx="6">
                  <c:v>7.9.</c:v>
                </c:pt>
                <c:pt idx="7">
                  <c:v>8.9.</c:v>
                </c:pt>
                <c:pt idx="8">
                  <c:v>9.9.</c:v>
                </c:pt>
                <c:pt idx="9">
                  <c:v>10.9.</c:v>
                </c:pt>
                <c:pt idx="10">
                  <c:v>11.9.</c:v>
                </c:pt>
                <c:pt idx="11">
                  <c:v>12.9.</c:v>
                </c:pt>
                <c:pt idx="12">
                  <c:v>13.9.</c:v>
                </c:pt>
                <c:pt idx="13">
                  <c:v>14.9.</c:v>
                </c:pt>
                <c:pt idx="14">
                  <c:v>15.9.</c:v>
                </c:pt>
                <c:pt idx="15">
                  <c:v>16.9.</c:v>
                </c:pt>
                <c:pt idx="16">
                  <c:v>17.9.</c:v>
                </c:pt>
                <c:pt idx="17">
                  <c:v>18.9.</c:v>
                </c:pt>
                <c:pt idx="18">
                  <c:v>19.9.</c:v>
                </c:pt>
                <c:pt idx="19">
                  <c:v>20.9.</c:v>
                </c:pt>
                <c:pt idx="20">
                  <c:v>21.9.</c:v>
                </c:pt>
                <c:pt idx="21">
                  <c:v>22.9.</c:v>
                </c:pt>
                <c:pt idx="22">
                  <c:v>23.9.</c:v>
                </c:pt>
                <c:pt idx="23">
                  <c:v>24.9.</c:v>
                </c:pt>
                <c:pt idx="24">
                  <c:v>25.9.</c:v>
                </c:pt>
                <c:pt idx="25">
                  <c:v>26.9.</c:v>
                </c:pt>
                <c:pt idx="26">
                  <c:v>27.9.</c:v>
                </c:pt>
                <c:pt idx="27">
                  <c:v>28.9.</c:v>
                </c:pt>
                <c:pt idx="28">
                  <c:v>29.9.</c:v>
                </c:pt>
                <c:pt idx="29">
                  <c:v>30.9.</c:v>
                </c:pt>
                <c:pt idx="30">
                  <c:v>1.10.</c:v>
                </c:pt>
                <c:pt idx="31">
                  <c:v>2.10.</c:v>
                </c:pt>
                <c:pt idx="32">
                  <c:v>3.10.</c:v>
                </c:pt>
                <c:pt idx="33">
                  <c:v>4.10.</c:v>
                </c:pt>
                <c:pt idx="34">
                  <c:v>5.10.</c:v>
                </c:pt>
                <c:pt idx="35">
                  <c:v>6.10.</c:v>
                </c:pt>
                <c:pt idx="36">
                  <c:v>7.10.</c:v>
                </c:pt>
                <c:pt idx="37">
                  <c:v>8.10.</c:v>
                </c:pt>
                <c:pt idx="38">
                  <c:v>9.10.</c:v>
                </c:pt>
                <c:pt idx="39">
                  <c:v>10.10.</c:v>
                </c:pt>
                <c:pt idx="40">
                  <c:v>11.10.</c:v>
                </c:pt>
                <c:pt idx="41">
                  <c:v>12.10.</c:v>
                </c:pt>
                <c:pt idx="42">
                  <c:v>13.10.</c:v>
                </c:pt>
                <c:pt idx="43">
                  <c:v>14.10.</c:v>
                </c:pt>
                <c:pt idx="44">
                  <c:v>15.10.</c:v>
                </c:pt>
                <c:pt idx="45">
                  <c:v>16.10.</c:v>
                </c:pt>
                <c:pt idx="46">
                  <c:v>17.10.</c:v>
                </c:pt>
                <c:pt idx="47">
                  <c:v>18.10.</c:v>
                </c:pt>
                <c:pt idx="48">
                  <c:v>19.10.</c:v>
                </c:pt>
                <c:pt idx="49">
                  <c:v>20.10.</c:v>
                </c:pt>
                <c:pt idx="50">
                  <c:v>21.10.</c:v>
                </c:pt>
                <c:pt idx="51">
                  <c:v>22.10.</c:v>
                </c:pt>
                <c:pt idx="52">
                  <c:v>23.10.</c:v>
                </c:pt>
                <c:pt idx="53">
                  <c:v>24.10.</c:v>
                </c:pt>
                <c:pt idx="54">
                  <c:v>25.10.</c:v>
                </c:pt>
                <c:pt idx="55">
                  <c:v>26.10.</c:v>
                </c:pt>
                <c:pt idx="56">
                  <c:v>27.10.</c:v>
                </c:pt>
                <c:pt idx="57">
                  <c:v>28.10.</c:v>
                </c:pt>
                <c:pt idx="58">
                  <c:v>29.10.</c:v>
                </c:pt>
                <c:pt idx="59">
                  <c:v>30.10.</c:v>
                </c:pt>
                <c:pt idx="60">
                  <c:v>31.10.</c:v>
                </c:pt>
                <c:pt idx="61">
                  <c:v>1.11.</c:v>
                </c:pt>
                <c:pt idx="62">
                  <c:v>2.11.</c:v>
                </c:pt>
                <c:pt idx="63">
                  <c:v>3.11.</c:v>
                </c:pt>
                <c:pt idx="64">
                  <c:v>4.11.</c:v>
                </c:pt>
                <c:pt idx="65">
                  <c:v>5.11.</c:v>
                </c:pt>
                <c:pt idx="66">
                  <c:v>6.11.</c:v>
                </c:pt>
                <c:pt idx="67">
                  <c:v>7.11.</c:v>
                </c:pt>
                <c:pt idx="68">
                  <c:v>8.11.</c:v>
                </c:pt>
                <c:pt idx="69">
                  <c:v>9.11.</c:v>
                </c:pt>
                <c:pt idx="70">
                  <c:v>10.11.</c:v>
                </c:pt>
                <c:pt idx="71">
                  <c:v>11.11.</c:v>
                </c:pt>
                <c:pt idx="72">
                  <c:v>12.11.</c:v>
                </c:pt>
                <c:pt idx="73">
                  <c:v>13.11.</c:v>
                </c:pt>
                <c:pt idx="74">
                  <c:v>14.11.</c:v>
                </c:pt>
                <c:pt idx="75">
                  <c:v>15.11.</c:v>
                </c:pt>
                <c:pt idx="76">
                  <c:v>16.11.</c:v>
                </c:pt>
                <c:pt idx="77">
                  <c:v>17.11.</c:v>
                </c:pt>
                <c:pt idx="78">
                  <c:v>18.11.</c:v>
                </c:pt>
                <c:pt idx="79">
                  <c:v>19.11.</c:v>
                </c:pt>
                <c:pt idx="80">
                  <c:v>20.11.</c:v>
                </c:pt>
                <c:pt idx="81">
                  <c:v>21.11.</c:v>
                </c:pt>
                <c:pt idx="82">
                  <c:v>22.11.</c:v>
                </c:pt>
                <c:pt idx="83">
                  <c:v>23.11.</c:v>
                </c:pt>
                <c:pt idx="84">
                  <c:v>24.11.</c:v>
                </c:pt>
                <c:pt idx="85">
                  <c:v>25.11.</c:v>
                </c:pt>
                <c:pt idx="86">
                  <c:v>26.11.</c:v>
                </c:pt>
                <c:pt idx="87">
                  <c:v>27.11.</c:v>
                </c:pt>
                <c:pt idx="88">
                  <c:v>28.11.</c:v>
                </c:pt>
                <c:pt idx="89">
                  <c:v>29.11.</c:v>
                </c:pt>
                <c:pt idx="90">
                  <c:v>30.11.</c:v>
                </c:pt>
                <c:pt idx="91">
                  <c:v>1.12.</c:v>
                </c:pt>
                <c:pt idx="92">
                  <c:v>2.12.</c:v>
                </c:pt>
                <c:pt idx="93">
                  <c:v>3.12.</c:v>
                </c:pt>
                <c:pt idx="94">
                  <c:v>4.12.</c:v>
                </c:pt>
                <c:pt idx="95">
                  <c:v>5.12.</c:v>
                </c:pt>
                <c:pt idx="96">
                  <c:v>6.12.</c:v>
                </c:pt>
                <c:pt idx="97">
                  <c:v>7.12.</c:v>
                </c:pt>
                <c:pt idx="98">
                  <c:v>8.12.</c:v>
                </c:pt>
                <c:pt idx="99">
                  <c:v>9.12.</c:v>
                </c:pt>
                <c:pt idx="100">
                  <c:v>10.12.</c:v>
                </c:pt>
                <c:pt idx="101">
                  <c:v>11.12.</c:v>
                </c:pt>
                <c:pt idx="102">
                  <c:v>12.12.</c:v>
                </c:pt>
                <c:pt idx="103">
                  <c:v>13.12.</c:v>
                </c:pt>
                <c:pt idx="104">
                  <c:v>14.12.</c:v>
                </c:pt>
                <c:pt idx="105">
                  <c:v>15.12.</c:v>
                </c:pt>
                <c:pt idx="106">
                  <c:v>16.12.</c:v>
                </c:pt>
                <c:pt idx="107">
                  <c:v>17.12.</c:v>
                </c:pt>
                <c:pt idx="108">
                  <c:v>18.12.</c:v>
                </c:pt>
                <c:pt idx="109">
                  <c:v>19.12.</c:v>
                </c:pt>
                <c:pt idx="110">
                  <c:v>20.12.</c:v>
                </c:pt>
                <c:pt idx="111">
                  <c:v>21.12.</c:v>
                </c:pt>
                <c:pt idx="112">
                  <c:v>22.12.</c:v>
                </c:pt>
                <c:pt idx="113">
                  <c:v>23.12.</c:v>
                </c:pt>
                <c:pt idx="114">
                  <c:v>24.12.</c:v>
                </c:pt>
                <c:pt idx="115">
                  <c:v>25.12.</c:v>
                </c:pt>
                <c:pt idx="116">
                  <c:v>26.12.</c:v>
                </c:pt>
                <c:pt idx="117">
                  <c:v>27.12.</c:v>
                </c:pt>
                <c:pt idx="118">
                  <c:v>28.12.</c:v>
                </c:pt>
                <c:pt idx="119">
                  <c:v>29.12.</c:v>
                </c:pt>
                <c:pt idx="120">
                  <c:v>30.12.</c:v>
                </c:pt>
                <c:pt idx="121">
                  <c:v>31.12.</c:v>
                </c:pt>
                <c:pt idx="122">
                  <c:v>1.1.</c:v>
                </c:pt>
                <c:pt idx="123">
                  <c:v>2.1.</c:v>
                </c:pt>
                <c:pt idx="124">
                  <c:v>3.1.</c:v>
                </c:pt>
                <c:pt idx="125">
                  <c:v>4.1.</c:v>
                </c:pt>
                <c:pt idx="126">
                  <c:v>5.1.</c:v>
                </c:pt>
                <c:pt idx="127">
                  <c:v>6.1.</c:v>
                </c:pt>
                <c:pt idx="128">
                  <c:v>7.1.</c:v>
                </c:pt>
                <c:pt idx="129">
                  <c:v>8.1.</c:v>
                </c:pt>
                <c:pt idx="130">
                  <c:v>9.1.</c:v>
                </c:pt>
                <c:pt idx="131">
                  <c:v>10.1.</c:v>
                </c:pt>
                <c:pt idx="132">
                  <c:v>11.1.</c:v>
                </c:pt>
                <c:pt idx="133">
                  <c:v>12.1.</c:v>
                </c:pt>
                <c:pt idx="134">
                  <c:v>13.1.</c:v>
                </c:pt>
                <c:pt idx="135">
                  <c:v>14.1.</c:v>
                </c:pt>
                <c:pt idx="136">
                  <c:v>15.1.</c:v>
                </c:pt>
                <c:pt idx="137">
                  <c:v>16.1.</c:v>
                </c:pt>
                <c:pt idx="138">
                  <c:v>17.1.</c:v>
                </c:pt>
                <c:pt idx="139">
                  <c:v>18.1.</c:v>
                </c:pt>
                <c:pt idx="140">
                  <c:v>19.1.</c:v>
                </c:pt>
                <c:pt idx="141">
                  <c:v>20.1.</c:v>
                </c:pt>
                <c:pt idx="142">
                  <c:v>21.1.</c:v>
                </c:pt>
                <c:pt idx="143">
                  <c:v>22.1.</c:v>
                </c:pt>
                <c:pt idx="144">
                  <c:v>23.1.</c:v>
                </c:pt>
                <c:pt idx="145">
                  <c:v>24.1.</c:v>
                </c:pt>
                <c:pt idx="146">
                  <c:v>25.1.</c:v>
                </c:pt>
                <c:pt idx="147">
                  <c:v>26.1.</c:v>
                </c:pt>
                <c:pt idx="148">
                  <c:v>27.1.</c:v>
                </c:pt>
                <c:pt idx="149">
                  <c:v>28.1.</c:v>
                </c:pt>
                <c:pt idx="150">
                  <c:v>29.1.</c:v>
                </c:pt>
                <c:pt idx="151">
                  <c:v>30.1.</c:v>
                </c:pt>
                <c:pt idx="152">
                  <c:v>31.1.</c:v>
                </c:pt>
                <c:pt idx="153">
                  <c:v>1.2.</c:v>
                </c:pt>
                <c:pt idx="154">
                  <c:v>2.2.</c:v>
                </c:pt>
                <c:pt idx="155">
                  <c:v>3.2.</c:v>
                </c:pt>
                <c:pt idx="156">
                  <c:v>4.2.</c:v>
                </c:pt>
                <c:pt idx="157">
                  <c:v>5.2.</c:v>
                </c:pt>
                <c:pt idx="158">
                  <c:v>6.2.</c:v>
                </c:pt>
                <c:pt idx="159">
                  <c:v>7.2.</c:v>
                </c:pt>
                <c:pt idx="160">
                  <c:v>8.2.</c:v>
                </c:pt>
                <c:pt idx="161">
                  <c:v>9.2.</c:v>
                </c:pt>
                <c:pt idx="162">
                  <c:v>10.2.</c:v>
                </c:pt>
                <c:pt idx="163">
                  <c:v>11.2.</c:v>
                </c:pt>
                <c:pt idx="164">
                  <c:v>12.2.</c:v>
                </c:pt>
                <c:pt idx="165">
                  <c:v>13.2.</c:v>
                </c:pt>
                <c:pt idx="166">
                  <c:v>14.2.</c:v>
                </c:pt>
                <c:pt idx="167">
                  <c:v>15.2.</c:v>
                </c:pt>
                <c:pt idx="168">
                  <c:v>16.2.</c:v>
                </c:pt>
                <c:pt idx="169">
                  <c:v>17.2.</c:v>
                </c:pt>
                <c:pt idx="170">
                  <c:v>18.2.</c:v>
                </c:pt>
                <c:pt idx="171">
                  <c:v>19.2.</c:v>
                </c:pt>
                <c:pt idx="172">
                  <c:v>20.2.</c:v>
                </c:pt>
                <c:pt idx="173">
                  <c:v>21.2.</c:v>
                </c:pt>
                <c:pt idx="174">
                  <c:v>22.2.</c:v>
                </c:pt>
                <c:pt idx="175">
                  <c:v>23.2.</c:v>
                </c:pt>
                <c:pt idx="176">
                  <c:v>24.2.</c:v>
                </c:pt>
                <c:pt idx="177">
                  <c:v>25.2.</c:v>
                </c:pt>
                <c:pt idx="178">
                  <c:v>26.2.</c:v>
                </c:pt>
                <c:pt idx="179">
                  <c:v>27.2.</c:v>
                </c:pt>
                <c:pt idx="180">
                  <c:v>28.2.</c:v>
                </c:pt>
                <c:pt idx="181">
                  <c:v>29.2.</c:v>
                </c:pt>
              </c:strCache>
            </c:strRef>
          </c:cat>
          <c:val>
            <c:numRef>
              <c:f>Graph!$F$3:$F$184</c:f>
              <c:numCache>
                <c:formatCode>0.00_ ;[Red]\-0.00\ </c:formatCode>
                <c:ptCount val="182"/>
                <c:pt idx="0">
                  <c:v>-24</c:v>
                </c:pt>
                <c:pt idx="1">
                  <c:v>-48</c:v>
                </c:pt>
                <c:pt idx="2">
                  <c:v>-72</c:v>
                </c:pt>
                <c:pt idx="3">
                  <c:v>-96</c:v>
                </c:pt>
                <c:pt idx="4">
                  <c:v>-108</c:v>
                </c:pt>
                <c:pt idx="5">
                  <c:v>-120</c:v>
                </c:pt>
                <c:pt idx="6">
                  <c:v>-144</c:v>
                </c:pt>
                <c:pt idx="7">
                  <c:v>-168</c:v>
                </c:pt>
                <c:pt idx="8">
                  <c:v>-192</c:v>
                </c:pt>
                <c:pt idx="9">
                  <c:v>-216</c:v>
                </c:pt>
                <c:pt idx="10">
                  <c:v>-240</c:v>
                </c:pt>
                <c:pt idx="11">
                  <c:v>-264</c:v>
                </c:pt>
                <c:pt idx="12">
                  <c:v>-288</c:v>
                </c:pt>
                <c:pt idx="13">
                  <c:v>-312</c:v>
                </c:pt>
                <c:pt idx="14">
                  <c:v>-336</c:v>
                </c:pt>
                <c:pt idx="15">
                  <c:v>-360</c:v>
                </c:pt>
                <c:pt idx="16">
                  <c:v>-384</c:v>
                </c:pt>
                <c:pt idx="17">
                  <c:v>-408</c:v>
                </c:pt>
                <c:pt idx="18">
                  <c:v>-432</c:v>
                </c:pt>
                <c:pt idx="19">
                  <c:v>-444</c:v>
                </c:pt>
                <c:pt idx="20">
                  <c:v>-444</c:v>
                </c:pt>
                <c:pt idx="21">
                  <c:v>-444</c:v>
                </c:pt>
                <c:pt idx="22">
                  <c:v>-444</c:v>
                </c:pt>
                <c:pt idx="23">
                  <c:v>-444</c:v>
                </c:pt>
                <c:pt idx="24">
                  <c:v>-444</c:v>
                </c:pt>
                <c:pt idx="25">
                  <c:v>-456</c:v>
                </c:pt>
                <c:pt idx="26">
                  <c:v>-456</c:v>
                </c:pt>
                <c:pt idx="27">
                  <c:v>-456</c:v>
                </c:pt>
                <c:pt idx="28">
                  <c:v>-468</c:v>
                </c:pt>
                <c:pt idx="29">
                  <c:v>-480</c:v>
                </c:pt>
                <c:pt idx="30">
                  <c:v>-504</c:v>
                </c:pt>
                <c:pt idx="31">
                  <c:v>-516</c:v>
                </c:pt>
                <c:pt idx="32">
                  <c:v>-516</c:v>
                </c:pt>
                <c:pt idx="33">
                  <c:v>-516</c:v>
                </c:pt>
                <c:pt idx="34">
                  <c:v>-492</c:v>
                </c:pt>
                <c:pt idx="35">
                  <c:v>-480</c:v>
                </c:pt>
                <c:pt idx="36">
                  <c:v>-468</c:v>
                </c:pt>
                <c:pt idx="37">
                  <c:v>-456</c:v>
                </c:pt>
                <c:pt idx="38">
                  <c:v>-444</c:v>
                </c:pt>
                <c:pt idx="39">
                  <c:v>-432</c:v>
                </c:pt>
                <c:pt idx="40">
                  <c:v>-420</c:v>
                </c:pt>
                <c:pt idx="41">
                  <c:v>-396</c:v>
                </c:pt>
                <c:pt idx="42">
                  <c:v>-384</c:v>
                </c:pt>
                <c:pt idx="43">
                  <c:v>-372</c:v>
                </c:pt>
                <c:pt idx="44">
                  <c:v>-372</c:v>
                </c:pt>
                <c:pt idx="45">
                  <c:v>-372</c:v>
                </c:pt>
                <c:pt idx="46">
                  <c:v>-360</c:v>
                </c:pt>
                <c:pt idx="47">
                  <c:v>-348</c:v>
                </c:pt>
                <c:pt idx="48">
                  <c:v>-324</c:v>
                </c:pt>
                <c:pt idx="49">
                  <c:v>-312</c:v>
                </c:pt>
                <c:pt idx="50">
                  <c:v>-300</c:v>
                </c:pt>
                <c:pt idx="51">
                  <c:v>-288</c:v>
                </c:pt>
                <c:pt idx="52">
                  <c:v>-264</c:v>
                </c:pt>
                <c:pt idx="53">
                  <c:v>-264</c:v>
                </c:pt>
                <c:pt idx="54">
                  <c:v>-276</c:v>
                </c:pt>
                <c:pt idx="55">
                  <c:v>-276</c:v>
                </c:pt>
                <c:pt idx="56">
                  <c:v>-264</c:v>
                </c:pt>
                <c:pt idx="57">
                  <c:v>-252</c:v>
                </c:pt>
                <c:pt idx="58">
                  <c:v>-228</c:v>
                </c:pt>
                <c:pt idx="59">
                  <c:v>-216</c:v>
                </c:pt>
                <c:pt idx="60">
                  <c:v>-192</c:v>
                </c:pt>
                <c:pt idx="61">
                  <c:v>-168</c:v>
                </c:pt>
                <c:pt idx="62">
                  <c:v>-144</c:v>
                </c:pt>
                <c:pt idx="63">
                  <c:v>-120</c:v>
                </c:pt>
                <c:pt idx="64">
                  <c:v>-96</c:v>
                </c:pt>
                <c:pt idx="65">
                  <c:v>-72</c:v>
                </c:pt>
                <c:pt idx="66">
                  <c:v>-72</c:v>
                </c:pt>
                <c:pt idx="67">
                  <c:v>-48</c:v>
                </c:pt>
                <c:pt idx="68">
                  <c:v>-24</c:v>
                </c:pt>
                <c:pt idx="69">
                  <c:v>0</c:v>
                </c:pt>
                <c:pt idx="70">
                  <c:v>24</c:v>
                </c:pt>
                <c:pt idx="71">
                  <c:v>48</c:v>
                </c:pt>
                <c:pt idx="72">
                  <c:v>72</c:v>
                </c:pt>
                <c:pt idx="73">
                  <c:v>84</c:v>
                </c:pt>
                <c:pt idx="74">
                  <c:v>96</c:v>
                </c:pt>
                <c:pt idx="75">
                  <c:v>120</c:v>
                </c:pt>
                <c:pt idx="76">
                  <c:v>144</c:v>
                </c:pt>
                <c:pt idx="77">
                  <c:v>168</c:v>
                </c:pt>
                <c:pt idx="78">
                  <c:v>192</c:v>
                </c:pt>
                <c:pt idx="79">
                  <c:v>204</c:v>
                </c:pt>
                <c:pt idx="80">
                  <c:v>216</c:v>
                </c:pt>
                <c:pt idx="81">
                  <c:v>228</c:v>
                </c:pt>
                <c:pt idx="82">
                  <c:v>252</c:v>
                </c:pt>
                <c:pt idx="83">
                  <c:v>276</c:v>
                </c:pt>
                <c:pt idx="84">
                  <c:v>300</c:v>
                </c:pt>
                <c:pt idx="85">
                  <c:v>324</c:v>
                </c:pt>
                <c:pt idx="86">
                  <c:v>348</c:v>
                </c:pt>
                <c:pt idx="87">
                  <c:v>372</c:v>
                </c:pt>
                <c:pt idx="88">
                  <c:v>396</c:v>
                </c:pt>
                <c:pt idx="89">
                  <c:v>396</c:v>
                </c:pt>
                <c:pt idx="90">
                  <c:v>396</c:v>
                </c:pt>
                <c:pt idx="91">
                  <c:v>420</c:v>
                </c:pt>
                <c:pt idx="92">
                  <c:v>444</c:v>
                </c:pt>
                <c:pt idx="93">
                  <c:v>444</c:v>
                </c:pt>
                <c:pt idx="94">
                  <c:v>444</c:v>
                </c:pt>
                <c:pt idx="95">
                  <c:v>444</c:v>
                </c:pt>
                <c:pt idx="96">
                  <c:v>444</c:v>
                </c:pt>
                <c:pt idx="97">
                  <c:v>444</c:v>
                </c:pt>
                <c:pt idx="98">
                  <c:v>444</c:v>
                </c:pt>
                <c:pt idx="99">
                  <c:v>444</c:v>
                </c:pt>
                <c:pt idx="100">
                  <c:v>468</c:v>
                </c:pt>
                <c:pt idx="101">
                  <c:v>492</c:v>
                </c:pt>
                <c:pt idx="102">
                  <c:v>516</c:v>
                </c:pt>
                <c:pt idx="103">
                  <c:v>516</c:v>
                </c:pt>
                <c:pt idx="104">
                  <c:v>516</c:v>
                </c:pt>
                <c:pt idx="105">
                  <c:v>516</c:v>
                </c:pt>
                <c:pt idx="106">
                  <c:v>516</c:v>
                </c:pt>
                <c:pt idx="107">
                  <c:v>516</c:v>
                </c:pt>
                <c:pt idx="108">
                  <c:v>516</c:v>
                </c:pt>
                <c:pt idx="109">
                  <c:v>516</c:v>
                </c:pt>
                <c:pt idx="110">
                  <c:v>516</c:v>
                </c:pt>
                <c:pt idx="111">
                  <c:v>516</c:v>
                </c:pt>
                <c:pt idx="112">
                  <c:v>516</c:v>
                </c:pt>
                <c:pt idx="113">
                  <c:v>516</c:v>
                </c:pt>
                <c:pt idx="114">
                  <c:v>516</c:v>
                </c:pt>
                <c:pt idx="115">
                  <c:v>516</c:v>
                </c:pt>
                <c:pt idx="116">
                  <c:v>540</c:v>
                </c:pt>
                <c:pt idx="117">
                  <c:v>564</c:v>
                </c:pt>
                <c:pt idx="118">
                  <c:v>576</c:v>
                </c:pt>
                <c:pt idx="119">
                  <c:v>576</c:v>
                </c:pt>
                <c:pt idx="120">
                  <c:v>576</c:v>
                </c:pt>
                <c:pt idx="121">
                  <c:v>576</c:v>
                </c:pt>
                <c:pt idx="122">
                  <c:v>576</c:v>
                </c:pt>
                <c:pt idx="123">
                  <c:v>576</c:v>
                </c:pt>
                <c:pt idx="124">
                  <c:v>576</c:v>
                </c:pt>
                <c:pt idx="125">
                  <c:v>576</c:v>
                </c:pt>
                <c:pt idx="126">
                  <c:v>576</c:v>
                </c:pt>
                <c:pt idx="127">
                  <c:v>576</c:v>
                </c:pt>
                <c:pt idx="128">
                  <c:v>576</c:v>
                </c:pt>
                <c:pt idx="129">
                  <c:v>576</c:v>
                </c:pt>
                <c:pt idx="130">
                  <c:v>576</c:v>
                </c:pt>
                <c:pt idx="131">
                  <c:v>576</c:v>
                </c:pt>
                <c:pt idx="132">
                  <c:v>576</c:v>
                </c:pt>
                <c:pt idx="133">
                  <c:v>576</c:v>
                </c:pt>
                <c:pt idx="134">
                  <c:v>576</c:v>
                </c:pt>
                <c:pt idx="135">
                  <c:v>576</c:v>
                </c:pt>
                <c:pt idx="136">
                  <c:v>576</c:v>
                </c:pt>
                <c:pt idx="137">
                  <c:v>576</c:v>
                </c:pt>
                <c:pt idx="138">
                  <c:v>576</c:v>
                </c:pt>
                <c:pt idx="139">
                  <c:v>576</c:v>
                </c:pt>
                <c:pt idx="140">
                  <c:v>576</c:v>
                </c:pt>
                <c:pt idx="141">
                  <c:v>576</c:v>
                </c:pt>
                <c:pt idx="142">
                  <c:v>576</c:v>
                </c:pt>
                <c:pt idx="143">
                  <c:v>576</c:v>
                </c:pt>
                <c:pt idx="144">
                  <c:v>576</c:v>
                </c:pt>
                <c:pt idx="145">
                  <c:v>576</c:v>
                </c:pt>
                <c:pt idx="146">
                  <c:v>576</c:v>
                </c:pt>
                <c:pt idx="147">
                  <c:v>576</c:v>
                </c:pt>
                <c:pt idx="148">
                  <c:v>576</c:v>
                </c:pt>
                <c:pt idx="149">
                  <c:v>576</c:v>
                </c:pt>
                <c:pt idx="150">
                  <c:v>576</c:v>
                </c:pt>
                <c:pt idx="151">
                  <c:v>576</c:v>
                </c:pt>
                <c:pt idx="152">
                  <c:v>576</c:v>
                </c:pt>
                <c:pt idx="153">
                  <c:v>588</c:v>
                </c:pt>
                <c:pt idx="154">
                  <c:v>612</c:v>
                </c:pt>
                <c:pt idx="155">
                  <c:v>636</c:v>
                </c:pt>
                <c:pt idx="156">
                  <c:v>660</c:v>
                </c:pt>
                <c:pt idx="157">
                  <c:v>684</c:v>
                </c:pt>
                <c:pt idx="158">
                  <c:v>708</c:v>
                </c:pt>
                <c:pt idx="159">
                  <c:v>732</c:v>
                </c:pt>
                <c:pt idx="160">
                  <c:v>732</c:v>
                </c:pt>
                <c:pt idx="161">
                  <c:v>732</c:v>
                </c:pt>
                <c:pt idx="162">
                  <c:v>732</c:v>
                </c:pt>
                <c:pt idx="163">
                  <c:v>732</c:v>
                </c:pt>
                <c:pt idx="164">
                  <c:v>732</c:v>
                </c:pt>
                <c:pt idx="165">
                  <c:v>732</c:v>
                </c:pt>
                <c:pt idx="166">
                  <c:v>732</c:v>
                </c:pt>
                <c:pt idx="167">
                  <c:v>744</c:v>
                </c:pt>
                <c:pt idx="168">
                  <c:v>744</c:v>
                </c:pt>
                <c:pt idx="169">
                  <c:v>744</c:v>
                </c:pt>
                <c:pt idx="170">
                  <c:v>768</c:v>
                </c:pt>
                <c:pt idx="171">
                  <c:v>780</c:v>
                </c:pt>
                <c:pt idx="172">
                  <c:v>804</c:v>
                </c:pt>
                <c:pt idx="173">
                  <c:v>828</c:v>
                </c:pt>
                <c:pt idx="174">
                  <c:v>852</c:v>
                </c:pt>
                <c:pt idx="175">
                  <c:v>864</c:v>
                </c:pt>
                <c:pt idx="176">
                  <c:v>876</c:v>
                </c:pt>
                <c:pt idx="177">
                  <c:v>900</c:v>
                </c:pt>
                <c:pt idx="178">
                  <c:v>924</c:v>
                </c:pt>
                <c:pt idx="179">
                  <c:v>936</c:v>
                </c:pt>
                <c:pt idx="180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F-45DD-B7D5-F39AC9109A60}"/>
            </c:ext>
          </c:extLst>
        </c:ser>
        <c:ser>
          <c:idx val="2"/>
          <c:order val="2"/>
          <c:tx>
            <c:strRef>
              <c:f>Graph!$G$2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1750">
              <a:solidFill>
                <a:srgbClr val="FF0000"/>
              </a:solidFill>
            </a:ln>
            <a:effectLst/>
          </c:spPr>
          <c:val>
            <c:numRef>
              <c:f>Graph!$G$3:$G$183</c:f>
              <c:numCache>
                <c:formatCode>0.00_ ;[Red]\-0.00\ </c:formatCode>
                <c:ptCount val="181"/>
                <c:pt idx="0">
                  <c:v>-24</c:v>
                </c:pt>
                <c:pt idx="1">
                  <c:v>-48</c:v>
                </c:pt>
                <c:pt idx="2">
                  <c:v>-48</c:v>
                </c:pt>
                <c:pt idx="3">
                  <c:v>-60</c:v>
                </c:pt>
                <c:pt idx="4">
                  <c:v>-60</c:v>
                </c:pt>
                <c:pt idx="5">
                  <c:v>-84</c:v>
                </c:pt>
                <c:pt idx="6">
                  <c:v>-96</c:v>
                </c:pt>
                <c:pt idx="7">
                  <c:v>-120</c:v>
                </c:pt>
                <c:pt idx="8">
                  <c:v>-132</c:v>
                </c:pt>
                <c:pt idx="9">
                  <c:v>-156</c:v>
                </c:pt>
                <c:pt idx="10">
                  <c:v>-180</c:v>
                </c:pt>
                <c:pt idx="11">
                  <c:v>-192</c:v>
                </c:pt>
                <c:pt idx="12">
                  <c:v>-204</c:v>
                </c:pt>
                <c:pt idx="13">
                  <c:v>-228</c:v>
                </c:pt>
                <c:pt idx="14">
                  <c:v>-240</c:v>
                </c:pt>
                <c:pt idx="15">
                  <c:v>-264</c:v>
                </c:pt>
                <c:pt idx="16">
                  <c:v>-276</c:v>
                </c:pt>
                <c:pt idx="17">
                  <c:v>-276</c:v>
                </c:pt>
                <c:pt idx="18">
                  <c:v>-276</c:v>
                </c:pt>
                <c:pt idx="19">
                  <c:v>-264</c:v>
                </c:pt>
                <c:pt idx="20">
                  <c:v>-252</c:v>
                </c:pt>
                <c:pt idx="21">
                  <c:v>-252</c:v>
                </c:pt>
                <c:pt idx="22">
                  <c:v>-252</c:v>
                </c:pt>
                <c:pt idx="23">
                  <c:v>-252</c:v>
                </c:pt>
                <c:pt idx="24">
                  <c:v>-240</c:v>
                </c:pt>
                <c:pt idx="25">
                  <c:v>-252</c:v>
                </c:pt>
                <c:pt idx="26">
                  <c:v>-252</c:v>
                </c:pt>
                <c:pt idx="27">
                  <c:v>-252</c:v>
                </c:pt>
                <c:pt idx="28">
                  <c:v>-252</c:v>
                </c:pt>
                <c:pt idx="29">
                  <c:v>-240</c:v>
                </c:pt>
                <c:pt idx="30">
                  <c:v>-216</c:v>
                </c:pt>
                <c:pt idx="31">
                  <c:v>-192</c:v>
                </c:pt>
                <c:pt idx="32">
                  <c:v>-180</c:v>
                </c:pt>
                <c:pt idx="33">
                  <c:v>-168</c:v>
                </c:pt>
                <c:pt idx="34">
                  <c:v>-168</c:v>
                </c:pt>
                <c:pt idx="35">
                  <c:v>-156</c:v>
                </c:pt>
                <c:pt idx="36">
                  <c:v>-132</c:v>
                </c:pt>
                <c:pt idx="37">
                  <c:v>-108</c:v>
                </c:pt>
                <c:pt idx="38">
                  <c:v>-84</c:v>
                </c:pt>
                <c:pt idx="39">
                  <c:v>-72</c:v>
                </c:pt>
                <c:pt idx="40">
                  <c:v>-48</c:v>
                </c:pt>
                <c:pt idx="41">
                  <c:v>-36</c:v>
                </c:pt>
                <c:pt idx="42">
                  <c:v>-24</c:v>
                </c:pt>
                <c:pt idx="43">
                  <c:v>-12</c:v>
                </c:pt>
                <c:pt idx="44">
                  <c:v>0</c:v>
                </c:pt>
                <c:pt idx="45">
                  <c:v>12</c:v>
                </c:pt>
                <c:pt idx="46">
                  <c:v>24</c:v>
                </c:pt>
                <c:pt idx="47">
                  <c:v>36</c:v>
                </c:pt>
                <c:pt idx="48">
                  <c:v>48</c:v>
                </c:pt>
                <c:pt idx="49">
                  <c:v>60</c:v>
                </c:pt>
                <c:pt idx="50">
                  <c:v>72</c:v>
                </c:pt>
                <c:pt idx="51">
                  <c:v>84</c:v>
                </c:pt>
                <c:pt idx="52">
                  <c:v>108</c:v>
                </c:pt>
                <c:pt idx="53">
                  <c:v>120</c:v>
                </c:pt>
                <c:pt idx="54">
                  <c:v>144</c:v>
                </c:pt>
                <c:pt idx="55">
                  <c:v>168</c:v>
                </c:pt>
                <c:pt idx="56">
                  <c:v>192</c:v>
                </c:pt>
                <c:pt idx="57">
                  <c:v>216</c:v>
                </c:pt>
                <c:pt idx="58">
                  <c:v>240</c:v>
                </c:pt>
                <c:pt idx="59">
                  <c:v>264</c:v>
                </c:pt>
                <c:pt idx="60">
                  <c:v>288</c:v>
                </c:pt>
                <c:pt idx="61">
                  <c:v>312</c:v>
                </c:pt>
                <c:pt idx="62">
                  <c:v>324</c:v>
                </c:pt>
                <c:pt idx="63">
                  <c:v>348</c:v>
                </c:pt>
                <c:pt idx="64">
                  <c:v>372</c:v>
                </c:pt>
                <c:pt idx="65">
                  <c:v>396</c:v>
                </c:pt>
                <c:pt idx="66">
                  <c:v>420</c:v>
                </c:pt>
                <c:pt idx="67">
                  <c:v>432</c:v>
                </c:pt>
                <c:pt idx="68">
                  <c:v>456</c:v>
                </c:pt>
                <c:pt idx="69">
                  <c:v>468</c:v>
                </c:pt>
                <c:pt idx="70">
                  <c:v>492</c:v>
                </c:pt>
                <c:pt idx="71">
                  <c:v>516</c:v>
                </c:pt>
                <c:pt idx="72">
                  <c:v>528</c:v>
                </c:pt>
                <c:pt idx="73">
                  <c:v>552</c:v>
                </c:pt>
                <c:pt idx="74">
                  <c:v>576</c:v>
                </c:pt>
                <c:pt idx="75">
                  <c:v>600</c:v>
                </c:pt>
                <c:pt idx="76">
                  <c:v>624</c:v>
                </c:pt>
                <c:pt idx="77">
                  <c:v>648</c:v>
                </c:pt>
                <c:pt idx="78">
                  <c:v>672</c:v>
                </c:pt>
                <c:pt idx="79">
                  <c:v>696</c:v>
                </c:pt>
                <c:pt idx="80">
                  <c:v>720</c:v>
                </c:pt>
                <c:pt idx="81">
                  <c:v>744</c:v>
                </c:pt>
                <c:pt idx="82">
                  <c:v>756</c:v>
                </c:pt>
                <c:pt idx="83">
                  <c:v>768</c:v>
                </c:pt>
                <c:pt idx="84">
                  <c:v>792</c:v>
                </c:pt>
                <c:pt idx="85">
                  <c:v>816</c:v>
                </c:pt>
                <c:pt idx="86">
                  <c:v>840</c:v>
                </c:pt>
                <c:pt idx="87">
                  <c:v>864</c:v>
                </c:pt>
                <c:pt idx="88">
                  <c:v>864</c:v>
                </c:pt>
                <c:pt idx="89">
                  <c:v>888</c:v>
                </c:pt>
                <c:pt idx="90">
                  <c:v>912</c:v>
                </c:pt>
                <c:pt idx="91">
                  <c:v>936</c:v>
                </c:pt>
                <c:pt idx="92">
                  <c:v>936</c:v>
                </c:pt>
                <c:pt idx="93">
                  <c:v>936</c:v>
                </c:pt>
                <c:pt idx="94">
                  <c:v>936</c:v>
                </c:pt>
                <c:pt idx="95">
                  <c:v>960</c:v>
                </c:pt>
                <c:pt idx="96">
                  <c:v>984</c:v>
                </c:pt>
                <c:pt idx="97">
                  <c:v>996</c:v>
                </c:pt>
                <c:pt idx="98">
                  <c:v>1020</c:v>
                </c:pt>
                <c:pt idx="99">
                  <c:v>1044</c:v>
                </c:pt>
                <c:pt idx="100">
                  <c:v>1044</c:v>
                </c:pt>
                <c:pt idx="101">
                  <c:v>1068</c:v>
                </c:pt>
                <c:pt idx="102">
                  <c:v>1080</c:v>
                </c:pt>
                <c:pt idx="103">
                  <c:v>1104</c:v>
                </c:pt>
                <c:pt idx="104">
                  <c:v>1128</c:v>
                </c:pt>
                <c:pt idx="105">
                  <c:v>1152</c:v>
                </c:pt>
                <c:pt idx="106">
                  <c:v>1176</c:v>
                </c:pt>
                <c:pt idx="107">
                  <c:v>1176</c:v>
                </c:pt>
                <c:pt idx="108">
                  <c:v>1176</c:v>
                </c:pt>
                <c:pt idx="109">
                  <c:v>1176</c:v>
                </c:pt>
                <c:pt idx="110">
                  <c:v>1176</c:v>
                </c:pt>
                <c:pt idx="111">
                  <c:v>1176</c:v>
                </c:pt>
                <c:pt idx="112">
                  <c:v>1200</c:v>
                </c:pt>
                <c:pt idx="113">
                  <c:v>1224</c:v>
                </c:pt>
                <c:pt idx="114">
                  <c:v>1248</c:v>
                </c:pt>
                <c:pt idx="115">
                  <c:v>1272</c:v>
                </c:pt>
                <c:pt idx="116">
                  <c:v>1296</c:v>
                </c:pt>
                <c:pt idx="117">
                  <c:v>1320</c:v>
                </c:pt>
                <c:pt idx="118">
                  <c:v>1344</c:v>
                </c:pt>
                <c:pt idx="119">
                  <c:v>1344</c:v>
                </c:pt>
                <c:pt idx="120">
                  <c:v>1344</c:v>
                </c:pt>
                <c:pt idx="121">
                  <c:v>1368</c:v>
                </c:pt>
                <c:pt idx="122">
                  <c:v>1392</c:v>
                </c:pt>
                <c:pt idx="123">
                  <c:v>1416</c:v>
                </c:pt>
                <c:pt idx="124">
                  <c:v>1440</c:v>
                </c:pt>
                <c:pt idx="125">
                  <c:v>1452</c:v>
                </c:pt>
                <c:pt idx="126">
                  <c:v>1452</c:v>
                </c:pt>
                <c:pt idx="127">
                  <c:v>1440</c:v>
                </c:pt>
                <c:pt idx="128">
                  <c:v>1428</c:v>
                </c:pt>
                <c:pt idx="129">
                  <c:v>1428</c:v>
                </c:pt>
                <c:pt idx="130">
                  <c:v>1440</c:v>
                </c:pt>
                <c:pt idx="131">
                  <c:v>1464</c:v>
                </c:pt>
                <c:pt idx="132">
                  <c:v>1488</c:v>
                </c:pt>
                <c:pt idx="133">
                  <c:v>1512</c:v>
                </c:pt>
                <c:pt idx="134">
                  <c:v>1536</c:v>
                </c:pt>
                <c:pt idx="135">
                  <c:v>1548</c:v>
                </c:pt>
                <c:pt idx="136">
                  <c:v>1548</c:v>
                </c:pt>
                <c:pt idx="137">
                  <c:v>1572</c:v>
                </c:pt>
                <c:pt idx="138">
                  <c:v>1596</c:v>
                </c:pt>
                <c:pt idx="139">
                  <c:v>1620</c:v>
                </c:pt>
                <c:pt idx="140">
                  <c:v>1644</c:v>
                </c:pt>
                <c:pt idx="141">
                  <c:v>1668</c:v>
                </c:pt>
                <c:pt idx="142">
                  <c:v>1692</c:v>
                </c:pt>
                <c:pt idx="143">
                  <c:v>1716</c:v>
                </c:pt>
                <c:pt idx="144">
                  <c:v>1740</c:v>
                </c:pt>
                <c:pt idx="145">
                  <c:v>1764</c:v>
                </c:pt>
                <c:pt idx="146">
                  <c:v>1788</c:v>
                </c:pt>
                <c:pt idx="147">
                  <c:v>1800</c:v>
                </c:pt>
                <c:pt idx="148">
                  <c:v>1812</c:v>
                </c:pt>
                <c:pt idx="149">
                  <c:v>1836</c:v>
                </c:pt>
                <c:pt idx="150">
                  <c:v>1836</c:v>
                </c:pt>
                <c:pt idx="151">
                  <c:v>1836</c:v>
                </c:pt>
                <c:pt idx="152">
                  <c:v>1848</c:v>
                </c:pt>
                <c:pt idx="153">
                  <c:v>1872</c:v>
                </c:pt>
                <c:pt idx="154">
                  <c:v>1884</c:v>
                </c:pt>
                <c:pt idx="155">
                  <c:v>1884</c:v>
                </c:pt>
                <c:pt idx="156">
                  <c:v>1896</c:v>
                </c:pt>
                <c:pt idx="157">
                  <c:v>1896</c:v>
                </c:pt>
                <c:pt idx="158">
                  <c:v>1896</c:v>
                </c:pt>
                <c:pt idx="159">
                  <c:v>1920</c:v>
                </c:pt>
                <c:pt idx="160">
                  <c:v>1932</c:v>
                </c:pt>
                <c:pt idx="161">
                  <c:v>1956</c:v>
                </c:pt>
                <c:pt idx="162">
                  <c:v>1968</c:v>
                </c:pt>
                <c:pt idx="163">
                  <c:v>1980</c:v>
                </c:pt>
                <c:pt idx="164">
                  <c:v>1980</c:v>
                </c:pt>
                <c:pt idx="165">
                  <c:v>1980</c:v>
                </c:pt>
                <c:pt idx="166">
                  <c:v>1992</c:v>
                </c:pt>
                <c:pt idx="167">
                  <c:v>2004</c:v>
                </c:pt>
                <c:pt idx="168">
                  <c:v>2028</c:v>
                </c:pt>
                <c:pt idx="169">
                  <c:v>2052</c:v>
                </c:pt>
                <c:pt idx="170">
                  <c:v>2064</c:v>
                </c:pt>
                <c:pt idx="171">
                  <c:v>2064</c:v>
                </c:pt>
                <c:pt idx="172">
                  <c:v>2064</c:v>
                </c:pt>
                <c:pt idx="173">
                  <c:v>2064</c:v>
                </c:pt>
                <c:pt idx="174">
                  <c:v>2064</c:v>
                </c:pt>
                <c:pt idx="175">
                  <c:v>2076</c:v>
                </c:pt>
                <c:pt idx="176">
                  <c:v>2076</c:v>
                </c:pt>
                <c:pt idx="177">
                  <c:v>2076</c:v>
                </c:pt>
                <c:pt idx="178">
                  <c:v>2076</c:v>
                </c:pt>
                <c:pt idx="179">
                  <c:v>2076</c:v>
                </c:pt>
                <c:pt idx="180">
                  <c:v>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F-45DD-B7D5-F39AC9109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154512"/>
        <c:axId val="1819171984"/>
      </c:areaChart>
      <c:dateAx>
        <c:axId val="1819154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2700000" spcFirstLastPara="1" vertOverflow="ellipsis" wrap="square" anchor="ctr" anchorCtr="0"/>
          <a:lstStyle/>
          <a:p>
            <a:pPr>
              <a:defRPr sz="11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71984"/>
        <c:crosses val="autoZero"/>
        <c:auto val="0"/>
        <c:lblOffset val="100"/>
        <c:baseTimeUnit val="days"/>
        <c:majorUnit val="5"/>
        <c:minorUnit val="5"/>
      </c:dateAx>
      <c:valAx>
        <c:axId val="181917198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1200" b="1">
                    <a:solidFill>
                      <a:schemeClr val="tx1"/>
                    </a:solidFill>
                  </a:rPr>
                  <a:t>hlađenje UCU (</a:t>
                </a:r>
                <a:r>
                  <a:rPr lang="el-GR" sz="1200" b="1">
                    <a:solidFill>
                      <a:schemeClr val="tx1"/>
                    </a:solidFill>
                  </a:rPr>
                  <a:t>Σ</a:t>
                </a:r>
                <a:r>
                  <a:rPr lang="hr-HR" sz="1200" b="1">
                    <a:solidFill>
                      <a:schemeClr val="tx1"/>
                    </a:solidFill>
                  </a:rPr>
                  <a:t>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19154512"/>
        <c:crosses val="autoZero"/>
        <c:crossBetween val="midCat"/>
        <c:majorUnit val="250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3717091980022162"/>
          <c:y val="0.94270095486111116"/>
          <c:w val="0.3229012392533106"/>
          <c:h val="3.803166854443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328083</xdr:colOff>
      <xdr:row>1</xdr:row>
      <xdr:rowOff>52917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393583" y="243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4761</xdr:colOff>
      <xdr:row>0</xdr:row>
      <xdr:rowOff>201084</xdr:rowOff>
    </xdr:from>
    <xdr:to>
      <xdr:col>26</xdr:col>
      <xdr:colOff>10583</xdr:colOff>
      <xdr:row>37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1057</xdr:colOff>
      <xdr:row>38</xdr:row>
      <xdr:rowOff>2</xdr:rowOff>
    </xdr:from>
    <xdr:to>
      <xdr:col>26</xdr:col>
      <xdr:colOff>4582</xdr:colOff>
      <xdr:row>74</xdr:row>
      <xdr:rowOff>54002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10512604-7AB6-4E3D-ABEE-B79691666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0.56324</cdr:x>
      <cdr:y>0.19551</cdr:y>
    </cdr:from>
    <cdr:to>
      <cdr:x>0.67149</cdr:x>
      <cdr:y>0.24707</cdr:y>
    </cdr:to>
    <cdr:sp macro="" textlink="">
      <cdr:nvSpPr>
        <cdr:cNvPr id="2" name="Oblačić za govor: pravokutnik sa zaobljenim kutovima 1">
          <a:extLst xmlns:a="http://schemas.openxmlformats.org/drawingml/2006/main">
            <a:ext uri="{FF2B5EF4-FFF2-40B4-BE49-F238E27FC236}">
              <a16:creationId xmlns:a16="http://schemas.microsoft.com/office/drawing/2014/main" id="{01A6D454-ACB0-4786-BF93-91F74957AF4E}"/>
            </a:ext>
          </a:extLst>
        </cdr:cNvPr>
        <cdr:cNvSpPr/>
      </cdr:nvSpPr>
      <cdr:spPr>
        <a:xfrm xmlns:a="http://schemas.openxmlformats.org/drawingml/2006/main">
          <a:off x="5566640" y="1350119"/>
          <a:ext cx="1069862" cy="356054"/>
        </a:xfrm>
        <a:prstGeom xmlns:a="http://schemas.openxmlformats.org/drawingml/2006/main" prst="wedgeRoundRectCallout">
          <a:avLst>
            <a:gd name="adj1" fmla="val 261727"/>
            <a:gd name="adj2" fmla="val 353745"/>
            <a:gd name="adj3" fmla="val 16667"/>
          </a:avLst>
        </a:prstGeom>
        <a:solidFill xmlns:a="http://schemas.openxmlformats.org/drawingml/2006/main">
          <a:schemeClr val="accent4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algn="ctr"/>
          <a:r>
            <a:rPr lang="sr-Latn-RS" sz="1400" b="1"/>
            <a:t>2015/16.</a:t>
          </a:r>
        </a:p>
      </cdr:txBody>
    </cdr:sp>
  </cdr:relSizeAnchor>
  <cdr:relSizeAnchor xmlns:cdr="http://schemas.openxmlformats.org/drawingml/2006/chartDrawing">
    <cdr:from>
      <cdr:x>0.56359</cdr:x>
      <cdr:y>0.28995</cdr:y>
    </cdr:from>
    <cdr:to>
      <cdr:x>0.67185</cdr:x>
      <cdr:y>0.34151</cdr:y>
    </cdr:to>
    <cdr:sp macro="" textlink="">
      <cdr:nvSpPr>
        <cdr:cNvPr id="3" name="Oblačić za govor: pravokutnik sa zaobljenim kutovima 2">
          <a:extLst xmlns:a="http://schemas.openxmlformats.org/drawingml/2006/main">
            <a:ext uri="{FF2B5EF4-FFF2-40B4-BE49-F238E27FC236}">
              <a16:creationId xmlns:a16="http://schemas.microsoft.com/office/drawing/2014/main" id="{1557A200-67CB-4175-979A-CF4EDDDF506E}"/>
            </a:ext>
          </a:extLst>
        </cdr:cNvPr>
        <cdr:cNvSpPr/>
      </cdr:nvSpPr>
      <cdr:spPr>
        <a:xfrm xmlns:a="http://schemas.openxmlformats.org/drawingml/2006/main">
          <a:off x="5570136" y="2002262"/>
          <a:ext cx="1069961" cy="356054"/>
        </a:xfrm>
        <a:prstGeom xmlns:a="http://schemas.openxmlformats.org/drawingml/2006/main" prst="wedgeRoundRectCallout">
          <a:avLst>
            <a:gd name="adj1" fmla="val 273964"/>
            <a:gd name="adj2" fmla="val 371370"/>
            <a:gd name="adj3" fmla="val 16667"/>
          </a:avLst>
        </a:prstGeom>
        <a:solidFill xmlns:a="http://schemas.openxmlformats.org/drawingml/2006/main">
          <a:srgbClr val="0000CC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Latn-RS" sz="1400" b="1"/>
            <a:t>2016/17.</a:t>
          </a:r>
        </a:p>
      </cdr:txBody>
    </cdr:sp>
  </cdr:relSizeAnchor>
  <cdr:relSizeAnchor xmlns:cdr="http://schemas.openxmlformats.org/drawingml/2006/chartDrawing">
    <cdr:from>
      <cdr:x>0.56366</cdr:x>
      <cdr:y>0.10631</cdr:y>
    </cdr:from>
    <cdr:to>
      <cdr:x>0.67191</cdr:x>
      <cdr:y>0.15787</cdr:y>
    </cdr:to>
    <cdr:sp macro="" textlink="">
      <cdr:nvSpPr>
        <cdr:cNvPr id="5" name="Oblačić za govor: pravokutnik sa zaobljenim kutovima 4">
          <a:extLst xmlns:a="http://schemas.openxmlformats.org/drawingml/2006/main">
            <a:ext uri="{FF2B5EF4-FFF2-40B4-BE49-F238E27FC236}">
              <a16:creationId xmlns:a16="http://schemas.microsoft.com/office/drawing/2014/main" id="{1DD2874B-96C6-4289-9308-0AC08669C285}"/>
            </a:ext>
          </a:extLst>
        </cdr:cNvPr>
        <cdr:cNvSpPr/>
      </cdr:nvSpPr>
      <cdr:spPr>
        <a:xfrm xmlns:a="http://schemas.openxmlformats.org/drawingml/2006/main">
          <a:off x="5570791" y="734137"/>
          <a:ext cx="1069861" cy="356054"/>
        </a:xfrm>
        <a:prstGeom xmlns:a="http://schemas.openxmlformats.org/drawingml/2006/main" prst="wedgeRoundRectCallout">
          <a:avLst>
            <a:gd name="adj1" fmla="val 255411"/>
            <a:gd name="adj2" fmla="val 334622"/>
            <a:gd name="adj3" fmla="val 16667"/>
          </a:avLst>
        </a:prstGeom>
        <a:solidFill xmlns:a="http://schemas.openxmlformats.org/drawingml/2006/main">
          <a:srgbClr val="FF0000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Latn-RS" sz="1400" b="1"/>
            <a:t>2017/18.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0.56228</cdr:x>
      <cdr:y>0.19827</cdr:y>
    </cdr:from>
    <cdr:to>
      <cdr:x>0.67053</cdr:x>
      <cdr:y>0.24983</cdr:y>
    </cdr:to>
    <cdr:sp macro="" textlink="">
      <cdr:nvSpPr>
        <cdr:cNvPr id="2" name="Oblačić za govor: pravokutnik sa zaobljenim kutovima 1">
          <a:extLst xmlns:a="http://schemas.openxmlformats.org/drawingml/2006/main">
            <a:ext uri="{FF2B5EF4-FFF2-40B4-BE49-F238E27FC236}">
              <a16:creationId xmlns:a16="http://schemas.microsoft.com/office/drawing/2014/main" id="{01A6D454-ACB0-4786-BF93-91F74957AF4E}"/>
            </a:ext>
          </a:extLst>
        </cdr:cNvPr>
        <cdr:cNvSpPr/>
      </cdr:nvSpPr>
      <cdr:spPr>
        <a:xfrm xmlns:a="http://schemas.openxmlformats.org/drawingml/2006/main">
          <a:off x="5555821" y="1370415"/>
          <a:ext cx="1069613" cy="356383"/>
        </a:xfrm>
        <a:prstGeom xmlns:a="http://schemas.openxmlformats.org/drawingml/2006/main" prst="wedgeRoundRectCallout">
          <a:avLst>
            <a:gd name="adj1" fmla="val 240772"/>
            <a:gd name="adj2" fmla="val 430972"/>
            <a:gd name="adj3" fmla="val 16667"/>
          </a:avLst>
        </a:prstGeom>
        <a:solidFill xmlns:a="http://schemas.openxmlformats.org/drawingml/2006/main">
          <a:schemeClr val="accent4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algn="ctr"/>
          <a:r>
            <a:rPr lang="sr-Latn-RS" sz="1400" b="1"/>
            <a:t>2015/16.</a:t>
          </a:r>
        </a:p>
      </cdr:txBody>
    </cdr:sp>
  </cdr:relSizeAnchor>
  <cdr:relSizeAnchor xmlns:cdr="http://schemas.openxmlformats.org/drawingml/2006/chartDrawing">
    <cdr:from>
      <cdr:x>0.56456</cdr:x>
      <cdr:y>0.2927</cdr:y>
    </cdr:from>
    <cdr:to>
      <cdr:x>0.67282</cdr:x>
      <cdr:y>0.34426</cdr:y>
    </cdr:to>
    <cdr:sp macro="" textlink="">
      <cdr:nvSpPr>
        <cdr:cNvPr id="3" name="Oblačić za govor: pravokutnik sa zaobljenim kutovima 2">
          <a:extLst xmlns:a="http://schemas.openxmlformats.org/drawingml/2006/main">
            <a:ext uri="{FF2B5EF4-FFF2-40B4-BE49-F238E27FC236}">
              <a16:creationId xmlns:a16="http://schemas.microsoft.com/office/drawing/2014/main" id="{1557A200-67CB-4175-979A-CF4EDDDF506E}"/>
            </a:ext>
          </a:extLst>
        </cdr:cNvPr>
        <cdr:cNvSpPr/>
      </cdr:nvSpPr>
      <cdr:spPr>
        <a:xfrm xmlns:a="http://schemas.openxmlformats.org/drawingml/2006/main">
          <a:off x="5578369" y="2023117"/>
          <a:ext cx="1069712" cy="356382"/>
        </a:xfrm>
        <a:prstGeom xmlns:a="http://schemas.openxmlformats.org/drawingml/2006/main" prst="wedgeRoundRectCallout">
          <a:avLst>
            <a:gd name="adj1" fmla="val 281992"/>
            <a:gd name="adj2" fmla="val 508404"/>
            <a:gd name="adj3" fmla="val 16667"/>
          </a:avLst>
        </a:prstGeom>
        <a:solidFill xmlns:a="http://schemas.openxmlformats.org/drawingml/2006/main">
          <a:srgbClr val="0000CC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Latn-RS" sz="1400" b="1"/>
            <a:t>2016/17.</a:t>
          </a:r>
        </a:p>
      </cdr:txBody>
    </cdr:sp>
  </cdr:relSizeAnchor>
  <cdr:relSizeAnchor xmlns:cdr="http://schemas.openxmlformats.org/drawingml/2006/chartDrawing">
    <cdr:from>
      <cdr:x>0.56366</cdr:x>
      <cdr:y>0.11182</cdr:y>
    </cdr:from>
    <cdr:to>
      <cdr:x>0.67191</cdr:x>
      <cdr:y>0.16338</cdr:y>
    </cdr:to>
    <cdr:sp macro="" textlink="">
      <cdr:nvSpPr>
        <cdr:cNvPr id="5" name="Oblačić za govor: pravokutnik sa zaobljenim kutovima 4">
          <a:extLst xmlns:a="http://schemas.openxmlformats.org/drawingml/2006/main">
            <a:ext uri="{FF2B5EF4-FFF2-40B4-BE49-F238E27FC236}">
              <a16:creationId xmlns:a16="http://schemas.microsoft.com/office/drawing/2014/main" id="{1DD2874B-96C6-4289-9308-0AC08669C285}"/>
            </a:ext>
          </a:extLst>
        </cdr:cNvPr>
        <cdr:cNvSpPr/>
      </cdr:nvSpPr>
      <cdr:spPr>
        <a:xfrm xmlns:a="http://schemas.openxmlformats.org/drawingml/2006/main">
          <a:off x="5569496" y="772915"/>
          <a:ext cx="1069613" cy="356382"/>
        </a:xfrm>
        <a:prstGeom xmlns:a="http://schemas.openxmlformats.org/drawingml/2006/main" prst="wedgeRoundRectCallout">
          <a:avLst>
            <a:gd name="adj1" fmla="val 214144"/>
            <a:gd name="adj2" fmla="val 350307"/>
            <a:gd name="adj3" fmla="val 16667"/>
          </a:avLst>
        </a:prstGeom>
        <a:solidFill xmlns:a="http://schemas.openxmlformats.org/drawingml/2006/main">
          <a:srgbClr val="FF0000"/>
        </a:solidFill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r-Latn-RS" sz="1400" b="1"/>
            <a:t>2017/18.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ladimir@tlo-i-biljka.eu" TargetMode="External"/><Relationship Id="rId2" Type="http://schemas.openxmlformats.org/officeDocument/2006/relationships/hyperlink" Target="http://tlo-i-biljka.eu/tekstovi/Zimsko_mirovanje_vocaka(2018).pdf" TargetMode="External"/><Relationship Id="rId1" Type="http://schemas.openxmlformats.org/officeDocument/2006/relationships/hyperlink" Target="http://tlo-i-biljka.eu/tekstovi/Zimsko_mirovanje_vocaka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2"/>
  <sheetViews>
    <sheetView tabSelected="1" zoomScale="90" zoomScaleNormal="90" workbookViewId="0">
      <selection sqref="A1:X2"/>
    </sheetView>
  </sheetViews>
  <sheetFormatPr defaultRowHeight="15" customHeight="1" x14ac:dyDescent="0.25"/>
  <cols>
    <col min="1" max="1" width="10.28515625" style="2" customWidth="1"/>
    <col min="2" max="3" width="5" style="3" customWidth="1"/>
    <col min="4" max="4" width="5.7109375" style="3" customWidth="1"/>
    <col min="5" max="6" width="14.28515625" style="3" customWidth="1"/>
    <col min="7" max="7" width="11.28515625" style="3" customWidth="1"/>
    <col min="8" max="8" width="10.7109375" style="45" customWidth="1"/>
    <col min="9" max="9" width="10.28515625" style="6" customWidth="1"/>
    <col min="10" max="11" width="5" style="7" customWidth="1"/>
    <col min="12" max="12" width="5.7109375" style="3" customWidth="1"/>
    <col min="13" max="14" width="14.28515625" style="3" customWidth="1"/>
    <col min="15" max="15" width="10.7109375" style="3" customWidth="1"/>
    <col min="16" max="16" width="11.140625" style="46" customWidth="1"/>
    <col min="17" max="17" width="10.28515625" style="3" customWidth="1"/>
    <col min="18" max="19" width="5" style="15" customWidth="1"/>
    <col min="20" max="20" width="5.7109375" style="3" customWidth="1"/>
    <col min="21" max="22" width="14.28515625" style="3" customWidth="1"/>
    <col min="23" max="23" width="10.7109375" style="3" customWidth="1"/>
    <col min="24" max="24" width="10.7109375" style="43" customWidth="1"/>
    <col min="25" max="42" width="9.140625" style="16"/>
    <col min="43" max="16384" width="9.140625" style="1"/>
  </cols>
  <sheetData>
    <row r="1" spans="1:54" ht="15" customHeight="1" x14ac:dyDescent="0.25">
      <c r="A1" s="113" t="s">
        <v>744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Z1" s="17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54" ht="15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54" ht="15" customHeight="1" x14ac:dyDescent="0.25">
      <c r="A3" s="114" t="s">
        <v>742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54" ht="15" customHeigh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54" s="96" customFormat="1" ht="15" customHeight="1" x14ac:dyDescent="0.25">
      <c r="A5" s="97"/>
      <c r="B5" s="98"/>
      <c r="C5" s="98"/>
      <c r="D5" s="121" t="s">
        <v>745</v>
      </c>
      <c r="E5" s="121"/>
      <c r="F5" s="121"/>
      <c r="G5" s="121"/>
      <c r="H5" s="121"/>
      <c r="I5" s="121"/>
      <c r="J5" s="118" t="s">
        <v>741</v>
      </c>
      <c r="K5" s="118"/>
      <c r="L5" s="118"/>
      <c r="M5" s="118"/>
      <c r="N5" s="118"/>
      <c r="O5" s="118"/>
      <c r="P5" s="120" t="s">
        <v>746</v>
      </c>
      <c r="Q5" s="120"/>
      <c r="R5" s="120"/>
      <c r="S5" s="120"/>
      <c r="T5" s="120"/>
      <c r="U5" s="120"/>
      <c r="V5" s="120"/>
      <c r="W5" s="99"/>
      <c r="X5" s="99"/>
      <c r="Y5" s="93"/>
      <c r="Z5" s="92"/>
      <c r="AA5" s="94"/>
      <c r="AB5" s="95"/>
      <c r="AC5" s="95"/>
      <c r="AD5" s="95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</row>
    <row r="6" spans="1:54" ht="15" customHeight="1" thickBot="1" x14ac:dyDescent="0.3">
      <c r="A6" s="119" t="s">
        <v>743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Z6" s="20"/>
      <c r="AA6" s="19"/>
      <c r="AB6" s="21"/>
      <c r="AC6" s="21"/>
      <c r="AD6" s="21"/>
    </row>
    <row r="7" spans="1:54" ht="15" customHeight="1" thickTop="1" thickBot="1" x14ac:dyDescent="0.3">
      <c r="A7" s="115" t="s">
        <v>364</v>
      </c>
      <c r="B7" s="116"/>
      <c r="C7" s="116"/>
      <c r="D7" s="116"/>
      <c r="E7" s="116"/>
      <c r="F7" s="116"/>
      <c r="G7" s="116"/>
      <c r="H7" s="116"/>
      <c r="I7" s="115" t="s">
        <v>365</v>
      </c>
      <c r="J7" s="116"/>
      <c r="K7" s="116"/>
      <c r="L7" s="116"/>
      <c r="M7" s="116"/>
      <c r="N7" s="116"/>
      <c r="O7" s="116"/>
      <c r="P7" s="117"/>
      <c r="Q7" s="116" t="s">
        <v>668</v>
      </c>
      <c r="R7" s="116"/>
      <c r="S7" s="116"/>
      <c r="T7" s="116"/>
      <c r="U7" s="116"/>
      <c r="V7" s="116"/>
      <c r="W7" s="116"/>
      <c r="X7" s="117"/>
    </row>
    <row r="8" spans="1:54" ht="15" customHeight="1" thickTop="1" thickBot="1" x14ac:dyDescent="0.3">
      <c r="A8" s="106" t="s">
        <v>0</v>
      </c>
      <c r="B8" s="111" t="s">
        <v>366</v>
      </c>
      <c r="C8" s="102"/>
      <c r="D8" s="112"/>
      <c r="E8" s="103" t="s">
        <v>739</v>
      </c>
      <c r="F8" s="103" t="s">
        <v>740</v>
      </c>
      <c r="G8" s="101" t="s">
        <v>669</v>
      </c>
      <c r="H8" s="102"/>
      <c r="I8" s="106" t="s">
        <v>0</v>
      </c>
      <c r="J8" s="101" t="s">
        <v>366</v>
      </c>
      <c r="K8" s="102"/>
      <c r="L8" s="112"/>
      <c r="M8" s="103" t="s">
        <v>739</v>
      </c>
      <c r="N8" s="103" t="s">
        <v>740</v>
      </c>
      <c r="O8" s="101" t="s">
        <v>669</v>
      </c>
      <c r="P8" s="105"/>
      <c r="Q8" s="109" t="s">
        <v>0</v>
      </c>
      <c r="R8" s="111" t="s">
        <v>366</v>
      </c>
      <c r="S8" s="102"/>
      <c r="T8" s="112"/>
      <c r="U8" s="103" t="s">
        <v>739</v>
      </c>
      <c r="V8" s="103" t="s">
        <v>740</v>
      </c>
      <c r="W8" s="101" t="s">
        <v>669</v>
      </c>
      <c r="X8" s="105"/>
      <c r="Y8" s="40"/>
    </row>
    <row r="9" spans="1:54" ht="15" customHeight="1" thickBot="1" x14ac:dyDescent="0.3">
      <c r="A9" s="107"/>
      <c r="B9" s="37" t="s">
        <v>367</v>
      </c>
      <c r="C9" s="37" t="s">
        <v>368</v>
      </c>
      <c r="D9" s="38" t="s">
        <v>369</v>
      </c>
      <c r="E9" s="104"/>
      <c r="F9" s="104"/>
      <c r="G9" s="50" t="s">
        <v>670</v>
      </c>
      <c r="H9" s="57" t="s">
        <v>671</v>
      </c>
      <c r="I9" s="107"/>
      <c r="J9" s="37" t="s">
        <v>367</v>
      </c>
      <c r="K9" s="37" t="s">
        <v>368</v>
      </c>
      <c r="L9" s="38" t="s">
        <v>369</v>
      </c>
      <c r="M9" s="104"/>
      <c r="N9" s="104"/>
      <c r="O9" s="50" t="s">
        <v>670</v>
      </c>
      <c r="P9" s="44" t="s">
        <v>671</v>
      </c>
      <c r="Q9" s="110"/>
      <c r="R9" s="39" t="s">
        <v>367</v>
      </c>
      <c r="S9" s="39" t="s">
        <v>368</v>
      </c>
      <c r="T9" s="38" t="s">
        <v>369</v>
      </c>
      <c r="U9" s="104"/>
      <c r="V9" s="104"/>
      <c r="W9" s="50" t="s">
        <v>670</v>
      </c>
      <c r="X9" s="44" t="s">
        <v>671</v>
      </c>
      <c r="Y9" s="41"/>
    </row>
    <row r="10" spans="1:54" ht="15" customHeight="1" thickTop="1" x14ac:dyDescent="0.25">
      <c r="A10" s="58" t="s">
        <v>1</v>
      </c>
      <c r="B10" s="59">
        <v>36</v>
      </c>
      <c r="C10" s="60">
        <v>19</v>
      </c>
      <c r="D10" s="8">
        <f t="shared" ref="D10:D41" si="0">IF(AND(B10&lt;&gt;"",C10&lt;&gt;""),(B10+C10)/2,"")</f>
        <v>27.5</v>
      </c>
      <c r="E10" s="9">
        <f t="shared" ref="E10:E41" si="1">IF(OR(D10&lt;=0,C10&gt;=7.2),0,IF(B10&lt;7.2,24,IF(D10&gt;=7.2,((7.2-C10)/(D10-C10))*12,IF(D10&lt;7.2,(((7.2-D10)/(B10-D10))*12)+12,999))))</f>
        <v>0</v>
      </c>
      <c r="F10" s="9">
        <f t="shared" ref="F10:F41" si="2">IF(D10&lt;1.4,0,IF(D10&lt;2.5,0.5,IF(D10&lt;9.2,1,IF(D10&lt;12.5,0.5,IF(D10&lt;16,0,IF(D10&lt;18,-0.5,-1))))))*24</f>
        <v>-24</v>
      </c>
      <c r="G10" s="70">
        <f>E10</f>
        <v>0</v>
      </c>
      <c r="H10" s="51">
        <f>F10</f>
        <v>-24</v>
      </c>
      <c r="I10" s="58" t="s">
        <v>183</v>
      </c>
      <c r="J10" s="59">
        <v>30</v>
      </c>
      <c r="K10" s="60">
        <v>14</v>
      </c>
      <c r="L10" s="8">
        <f t="shared" ref="L10:L73" si="3">IF(AND(J10&lt;&gt;"",K10&lt;&gt;""),(J10+K10)/2,"")</f>
        <v>22</v>
      </c>
      <c r="M10" s="9">
        <f>IF(OR(L10&lt;=0,K10&gt;=7.2),0,IF(J10&lt;7.2,24,IF(L10&gt;=7.2,((7.2-K10)/(L10-K10))*12,IF(L10&lt;7.2,(((7.2-L10)/(J10-L10))*12)+12,999))))</f>
        <v>0</v>
      </c>
      <c r="N10" s="9">
        <f>IF(L10&lt;1.4,0,IF(L10&lt;2.5,0.5,IF(L10&lt;9.2,1,IF(L10&lt;12.5,0.5,IF(L10&lt;16,0,IF(L10&lt;18,-0.5,-1))))))*24</f>
        <v>-24</v>
      </c>
      <c r="O10" s="70">
        <f>M10</f>
        <v>0</v>
      </c>
      <c r="P10" s="53">
        <f>N10</f>
        <v>-24</v>
      </c>
      <c r="Q10" s="61" t="s">
        <v>487</v>
      </c>
      <c r="R10" s="61">
        <v>32</v>
      </c>
      <c r="S10" s="60">
        <v>14.8</v>
      </c>
      <c r="T10" s="8">
        <f t="shared" ref="T10:T73" si="4">IF(AND(R10&lt;&gt;"",S10&lt;&gt;""),(R10+S10)/2,"")</f>
        <v>23.4</v>
      </c>
      <c r="U10" s="9">
        <f>IF(OR(T10&lt;=0,S10&gt;=7.2),0,IF(R10&lt;7.2,24,IF(T10&gt;=7.2,((7.2-S10)/(T10-S10))*12,IF(T10&lt;7.2,(((7.2-T10)/(R10-T10))*12)+12,999))))</f>
        <v>0</v>
      </c>
      <c r="V10" s="9">
        <f>IF(T10&lt;1.4,0,IF(T10&lt;2.5,0.5,IF(T10&lt;9.2,1,IF(T10&lt;12.5,0.5,IF(T10&lt;16,0,IF(T10&lt;18,-0.5,-1))))))*24</f>
        <v>-24</v>
      </c>
      <c r="W10" s="70">
        <f>U10</f>
        <v>0</v>
      </c>
      <c r="X10" s="53">
        <f>V10</f>
        <v>-24</v>
      </c>
      <c r="AO10" s="23"/>
      <c r="AP10" s="2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5" customHeight="1" x14ac:dyDescent="0.25">
      <c r="A11" s="62" t="s">
        <v>2</v>
      </c>
      <c r="B11" s="63">
        <v>33</v>
      </c>
      <c r="C11" s="64">
        <v>17.2</v>
      </c>
      <c r="D11" s="8">
        <f t="shared" si="0"/>
        <v>25.1</v>
      </c>
      <c r="E11" s="9">
        <f t="shared" si="1"/>
        <v>0</v>
      </c>
      <c r="F11" s="9">
        <f t="shared" si="2"/>
        <v>-24</v>
      </c>
      <c r="G11" s="71">
        <f>G10+E11</f>
        <v>0</v>
      </c>
      <c r="H11" s="52">
        <f>H10+F11</f>
        <v>-48</v>
      </c>
      <c r="I11" s="62" t="s">
        <v>184</v>
      </c>
      <c r="J11" s="63">
        <v>30</v>
      </c>
      <c r="K11" s="64">
        <v>14.4</v>
      </c>
      <c r="L11" s="8">
        <f t="shared" si="3"/>
        <v>22.2</v>
      </c>
      <c r="M11" s="9">
        <f t="shared" ref="M11:M74" si="5">IF(OR(L11&lt;=0,K11&gt;=7.2),0,IF(J11&lt;7.2,24,IF(L11&gt;=7.2,((7.2-K11)/(L11-K11))*12,IF(L11&lt;7.2,(((7.2-L11)/(J11-L11))*12)+12,999))))</f>
        <v>0</v>
      </c>
      <c r="N11" s="9">
        <f t="shared" ref="N11:N74" si="6">IF(L11&lt;1.4,0,IF(L11&lt;2.5,0.5,IF(L11&lt;9.2,1,IF(L11&lt;12.5,0.5,IF(L11&lt;16,0,IF(L11&lt;18,-0.5,-1))))))*24</f>
        <v>-24</v>
      </c>
      <c r="O11" s="71">
        <f>O10+M11</f>
        <v>0</v>
      </c>
      <c r="P11" s="54">
        <f>P10+N11</f>
        <v>-48</v>
      </c>
      <c r="Q11" s="65" t="s">
        <v>488</v>
      </c>
      <c r="R11" s="65">
        <v>25.2</v>
      </c>
      <c r="S11" s="64">
        <v>15</v>
      </c>
      <c r="T11" s="8">
        <f t="shared" si="4"/>
        <v>20.100000000000001</v>
      </c>
      <c r="U11" s="9">
        <f t="shared" ref="U11:U74" si="7">IF(OR(T11&lt;=0,S11&gt;=7.2),0,IF(R11&lt;7.2,24,IF(T11&gt;=7.2,((7.2-S11)/(T11-S11))*12,IF(T11&lt;7.2,(((7.2-T11)/(R11-T11))*12)+12,999))))</f>
        <v>0</v>
      </c>
      <c r="V11" s="9">
        <f t="shared" ref="V11:V74" si="8">IF(T11&lt;1.4,0,IF(T11&lt;2.5,0.5,IF(T11&lt;9.2,1,IF(T11&lt;12.5,0.5,IF(T11&lt;16,0,IF(T11&lt;18,-0.5,-1))))))*24</f>
        <v>-24</v>
      </c>
      <c r="W11" s="71">
        <f>W10+U11</f>
        <v>0</v>
      </c>
      <c r="X11" s="54">
        <f>X10+V11</f>
        <v>-48</v>
      </c>
      <c r="AN11" s="22"/>
      <c r="AO11" s="24"/>
      <c r="AP11" s="2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5" customHeight="1" x14ac:dyDescent="0.25">
      <c r="A12" s="62" t="s">
        <v>3</v>
      </c>
      <c r="B12" s="63">
        <v>32.299999999999997</v>
      </c>
      <c r="C12" s="64">
        <v>17</v>
      </c>
      <c r="D12" s="8">
        <f t="shared" si="0"/>
        <v>24.65</v>
      </c>
      <c r="E12" s="9">
        <f t="shared" si="1"/>
        <v>0</v>
      </c>
      <c r="F12" s="9">
        <f t="shared" si="2"/>
        <v>-24</v>
      </c>
      <c r="G12" s="71">
        <f t="shared" ref="G12:G64" si="9">G11+E12</f>
        <v>0</v>
      </c>
      <c r="H12" s="52">
        <f t="shared" ref="H12:H75" si="10">H11+F12</f>
        <v>-72</v>
      </c>
      <c r="I12" s="62" t="s">
        <v>186</v>
      </c>
      <c r="J12" s="63">
        <v>31</v>
      </c>
      <c r="K12" s="64">
        <v>14.5</v>
      </c>
      <c r="L12" s="8">
        <f t="shared" si="3"/>
        <v>22.75</v>
      </c>
      <c r="M12" s="9">
        <f t="shared" si="5"/>
        <v>0</v>
      </c>
      <c r="N12" s="9">
        <f t="shared" si="6"/>
        <v>-24</v>
      </c>
      <c r="O12" s="71">
        <f t="shared" ref="O12:O75" si="11">O11+M12</f>
        <v>0</v>
      </c>
      <c r="P12" s="54">
        <f t="shared" ref="P12:P75" si="12">P11+N12</f>
        <v>-72</v>
      </c>
      <c r="Q12" s="65" t="s">
        <v>489</v>
      </c>
      <c r="R12" s="65">
        <v>15.3</v>
      </c>
      <c r="S12" s="64">
        <v>13.5</v>
      </c>
      <c r="T12" s="8">
        <f t="shared" si="4"/>
        <v>14.4</v>
      </c>
      <c r="U12" s="9">
        <f t="shared" si="7"/>
        <v>0</v>
      </c>
      <c r="V12" s="9">
        <f t="shared" si="8"/>
        <v>0</v>
      </c>
      <c r="W12" s="71">
        <f t="shared" ref="W12:W75" si="13">W11+U12</f>
        <v>0</v>
      </c>
      <c r="X12" s="54">
        <f t="shared" ref="X12:X75" si="14">X11+V12</f>
        <v>-48</v>
      </c>
      <c r="AN12" s="22"/>
      <c r="AO12" s="24"/>
      <c r="AP12" s="2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5" customHeight="1" x14ac:dyDescent="0.25">
      <c r="A13" s="62" t="s">
        <v>4</v>
      </c>
      <c r="B13" s="63">
        <v>28.1</v>
      </c>
      <c r="C13" s="64">
        <v>19</v>
      </c>
      <c r="D13" s="8">
        <f t="shared" si="0"/>
        <v>23.55</v>
      </c>
      <c r="E13" s="9">
        <f t="shared" si="1"/>
        <v>0</v>
      </c>
      <c r="F13" s="9">
        <f t="shared" si="2"/>
        <v>-24</v>
      </c>
      <c r="G13" s="71">
        <f t="shared" si="9"/>
        <v>0</v>
      </c>
      <c r="H13" s="52">
        <f t="shared" si="10"/>
        <v>-96</v>
      </c>
      <c r="I13" s="62" t="s">
        <v>187</v>
      </c>
      <c r="J13" s="63">
        <v>31.1</v>
      </c>
      <c r="K13" s="64">
        <v>14.7</v>
      </c>
      <c r="L13" s="8">
        <f t="shared" si="3"/>
        <v>22.9</v>
      </c>
      <c r="M13" s="9">
        <f t="shared" si="5"/>
        <v>0</v>
      </c>
      <c r="N13" s="9">
        <f t="shared" si="6"/>
        <v>-24</v>
      </c>
      <c r="O13" s="71">
        <f t="shared" si="11"/>
        <v>0</v>
      </c>
      <c r="P13" s="54">
        <f t="shared" si="12"/>
        <v>-96</v>
      </c>
      <c r="Q13" s="65" t="s">
        <v>490</v>
      </c>
      <c r="R13" s="65">
        <v>22</v>
      </c>
      <c r="S13" s="64">
        <v>10</v>
      </c>
      <c r="T13" s="8">
        <f t="shared" si="4"/>
        <v>16</v>
      </c>
      <c r="U13" s="9">
        <f t="shared" si="7"/>
        <v>0</v>
      </c>
      <c r="V13" s="9">
        <f t="shared" si="8"/>
        <v>-12</v>
      </c>
      <c r="W13" s="71">
        <f t="shared" si="13"/>
        <v>0</v>
      </c>
      <c r="X13" s="54">
        <f t="shared" si="14"/>
        <v>-60</v>
      </c>
      <c r="AN13" s="22"/>
      <c r="AO13" s="24"/>
      <c r="AP13" s="2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5" customHeight="1" x14ac:dyDescent="0.25">
      <c r="A14" s="62" t="s">
        <v>5</v>
      </c>
      <c r="B14" s="63">
        <v>21.2</v>
      </c>
      <c r="C14" s="64">
        <v>18</v>
      </c>
      <c r="D14" s="8">
        <f t="shared" si="0"/>
        <v>19.600000000000001</v>
      </c>
      <c r="E14" s="9">
        <f t="shared" si="1"/>
        <v>0</v>
      </c>
      <c r="F14" s="9">
        <f t="shared" si="2"/>
        <v>-24</v>
      </c>
      <c r="G14" s="71">
        <f t="shared" si="9"/>
        <v>0</v>
      </c>
      <c r="H14" s="52">
        <f t="shared" si="10"/>
        <v>-120</v>
      </c>
      <c r="I14" s="62" t="s">
        <v>188</v>
      </c>
      <c r="J14" s="63">
        <v>19.2</v>
      </c>
      <c r="K14" s="64">
        <v>14</v>
      </c>
      <c r="L14" s="8">
        <f t="shared" si="3"/>
        <v>16.600000000000001</v>
      </c>
      <c r="M14" s="9">
        <f t="shared" si="5"/>
        <v>0</v>
      </c>
      <c r="N14" s="9">
        <f t="shared" si="6"/>
        <v>-12</v>
      </c>
      <c r="O14" s="71">
        <f t="shared" si="11"/>
        <v>0</v>
      </c>
      <c r="P14" s="54">
        <f t="shared" si="12"/>
        <v>-108</v>
      </c>
      <c r="Q14" s="65" t="s">
        <v>491</v>
      </c>
      <c r="R14" s="65">
        <v>24</v>
      </c>
      <c r="S14" s="64">
        <v>7.5</v>
      </c>
      <c r="T14" s="8">
        <f t="shared" si="4"/>
        <v>15.75</v>
      </c>
      <c r="U14" s="9">
        <f t="shared" si="7"/>
        <v>0</v>
      </c>
      <c r="V14" s="9">
        <f t="shared" si="8"/>
        <v>0</v>
      </c>
      <c r="W14" s="71">
        <f t="shared" si="13"/>
        <v>0</v>
      </c>
      <c r="X14" s="54">
        <f t="shared" si="14"/>
        <v>-60</v>
      </c>
      <c r="AN14" s="22"/>
      <c r="AO14" s="24"/>
      <c r="AP14" s="2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5" customHeight="1" x14ac:dyDescent="0.25">
      <c r="A15" s="62" t="s">
        <v>6</v>
      </c>
      <c r="B15" s="63">
        <v>22.2</v>
      </c>
      <c r="C15" s="64">
        <v>13.6</v>
      </c>
      <c r="D15" s="8">
        <f t="shared" si="0"/>
        <v>17.899999999999999</v>
      </c>
      <c r="E15" s="9">
        <f t="shared" si="1"/>
        <v>0</v>
      </c>
      <c r="F15" s="9">
        <f t="shared" si="2"/>
        <v>-12</v>
      </c>
      <c r="G15" s="71">
        <f t="shared" si="9"/>
        <v>0</v>
      </c>
      <c r="H15" s="52">
        <f t="shared" si="10"/>
        <v>-132</v>
      </c>
      <c r="I15" s="62" t="s">
        <v>189</v>
      </c>
      <c r="J15" s="63">
        <v>22.7</v>
      </c>
      <c r="K15" s="64">
        <v>12.5</v>
      </c>
      <c r="L15" s="8">
        <f t="shared" si="3"/>
        <v>17.600000000000001</v>
      </c>
      <c r="M15" s="9">
        <f t="shared" si="5"/>
        <v>0</v>
      </c>
      <c r="N15" s="9">
        <f t="shared" si="6"/>
        <v>-12</v>
      </c>
      <c r="O15" s="71">
        <f t="shared" si="11"/>
        <v>0</v>
      </c>
      <c r="P15" s="54">
        <f t="shared" si="12"/>
        <v>-120</v>
      </c>
      <c r="Q15" s="65" t="s">
        <v>492</v>
      </c>
      <c r="R15" s="65">
        <v>27</v>
      </c>
      <c r="S15" s="64">
        <v>9</v>
      </c>
      <c r="T15" s="8">
        <f t="shared" si="4"/>
        <v>18</v>
      </c>
      <c r="U15" s="9">
        <f t="shared" si="7"/>
        <v>0</v>
      </c>
      <c r="V15" s="9">
        <f t="shared" si="8"/>
        <v>-24</v>
      </c>
      <c r="W15" s="71">
        <f t="shared" si="13"/>
        <v>0</v>
      </c>
      <c r="X15" s="54">
        <f t="shared" si="14"/>
        <v>-84</v>
      </c>
      <c r="AN15" s="22"/>
      <c r="AO15" s="24"/>
      <c r="AP15" s="2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3"/>
    </row>
    <row r="16" spans="1:54" ht="15" customHeight="1" x14ac:dyDescent="0.25">
      <c r="A16" s="62" t="s">
        <v>7</v>
      </c>
      <c r="B16" s="63">
        <v>21.5</v>
      </c>
      <c r="C16" s="64">
        <v>9.6999999999999993</v>
      </c>
      <c r="D16" s="8">
        <f t="shared" si="0"/>
        <v>15.6</v>
      </c>
      <c r="E16" s="9">
        <f t="shared" si="1"/>
        <v>0</v>
      </c>
      <c r="F16" s="9">
        <f t="shared" si="2"/>
        <v>0</v>
      </c>
      <c r="G16" s="71">
        <f t="shared" si="9"/>
        <v>0</v>
      </c>
      <c r="H16" s="52">
        <f t="shared" si="10"/>
        <v>-132</v>
      </c>
      <c r="I16" s="62" t="s">
        <v>190</v>
      </c>
      <c r="J16" s="63">
        <v>26.7</v>
      </c>
      <c r="K16" s="64">
        <v>16</v>
      </c>
      <c r="L16" s="8">
        <f t="shared" si="3"/>
        <v>21.35</v>
      </c>
      <c r="M16" s="9">
        <f t="shared" si="5"/>
        <v>0</v>
      </c>
      <c r="N16" s="9">
        <f t="shared" si="6"/>
        <v>-24</v>
      </c>
      <c r="O16" s="71">
        <f t="shared" si="11"/>
        <v>0</v>
      </c>
      <c r="P16" s="54">
        <f t="shared" si="12"/>
        <v>-144</v>
      </c>
      <c r="Q16" s="65" t="s">
        <v>493</v>
      </c>
      <c r="R16" s="65">
        <v>20</v>
      </c>
      <c r="S16" s="64">
        <v>14</v>
      </c>
      <c r="T16" s="8">
        <f t="shared" si="4"/>
        <v>17</v>
      </c>
      <c r="U16" s="9">
        <f t="shared" si="7"/>
        <v>0</v>
      </c>
      <c r="V16" s="9">
        <f t="shared" si="8"/>
        <v>-12</v>
      </c>
      <c r="W16" s="71">
        <f t="shared" si="13"/>
        <v>0</v>
      </c>
      <c r="X16" s="54">
        <f t="shared" si="14"/>
        <v>-96</v>
      </c>
      <c r="AN16" s="22"/>
      <c r="AO16" s="24"/>
      <c r="AP16" s="2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5" customHeight="1" x14ac:dyDescent="0.25">
      <c r="A17" s="62" t="s">
        <v>8</v>
      </c>
      <c r="B17" s="63">
        <v>21.1</v>
      </c>
      <c r="C17" s="64">
        <v>10</v>
      </c>
      <c r="D17" s="8">
        <f t="shared" si="0"/>
        <v>15.55</v>
      </c>
      <c r="E17" s="9">
        <f t="shared" si="1"/>
        <v>0</v>
      </c>
      <c r="F17" s="9">
        <f t="shared" si="2"/>
        <v>0</v>
      </c>
      <c r="G17" s="71">
        <f t="shared" si="9"/>
        <v>0</v>
      </c>
      <c r="H17" s="52">
        <f t="shared" si="10"/>
        <v>-132</v>
      </c>
      <c r="I17" s="62" t="s">
        <v>191</v>
      </c>
      <c r="J17" s="63">
        <v>28.5</v>
      </c>
      <c r="K17" s="64">
        <v>15.9</v>
      </c>
      <c r="L17" s="8">
        <f t="shared" si="3"/>
        <v>22.2</v>
      </c>
      <c r="M17" s="9">
        <f t="shared" si="5"/>
        <v>0</v>
      </c>
      <c r="N17" s="9">
        <f t="shared" si="6"/>
        <v>-24</v>
      </c>
      <c r="O17" s="71">
        <f t="shared" si="11"/>
        <v>0</v>
      </c>
      <c r="P17" s="54">
        <f t="shared" si="12"/>
        <v>-168</v>
      </c>
      <c r="Q17" s="65" t="s">
        <v>494</v>
      </c>
      <c r="R17" s="65">
        <v>23</v>
      </c>
      <c r="S17" s="64">
        <v>13.2</v>
      </c>
      <c r="T17" s="8">
        <f t="shared" si="4"/>
        <v>18.100000000000001</v>
      </c>
      <c r="U17" s="9">
        <f t="shared" si="7"/>
        <v>0</v>
      </c>
      <c r="V17" s="9">
        <f t="shared" si="8"/>
        <v>-24</v>
      </c>
      <c r="W17" s="71">
        <f t="shared" si="13"/>
        <v>0</v>
      </c>
      <c r="X17" s="54">
        <f t="shared" si="14"/>
        <v>-120</v>
      </c>
      <c r="AN17" s="22"/>
      <c r="AO17" s="24"/>
      <c r="AP17" s="2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5" customHeight="1" x14ac:dyDescent="0.25">
      <c r="A18" s="62" t="s">
        <v>9</v>
      </c>
      <c r="B18" s="63">
        <v>22</v>
      </c>
      <c r="C18" s="64">
        <v>6.9</v>
      </c>
      <c r="D18" s="8">
        <f t="shared" si="0"/>
        <v>14.45</v>
      </c>
      <c r="E18" s="9">
        <f t="shared" si="1"/>
        <v>0.4768211920529799</v>
      </c>
      <c r="F18" s="9">
        <f t="shared" si="2"/>
        <v>0</v>
      </c>
      <c r="G18" s="71">
        <f t="shared" si="9"/>
        <v>0.4768211920529799</v>
      </c>
      <c r="H18" s="52">
        <f t="shared" si="10"/>
        <v>-132</v>
      </c>
      <c r="I18" s="62" t="s">
        <v>192</v>
      </c>
      <c r="J18" s="63">
        <v>31</v>
      </c>
      <c r="K18" s="64">
        <v>14.6</v>
      </c>
      <c r="L18" s="8">
        <f t="shared" si="3"/>
        <v>22.8</v>
      </c>
      <c r="M18" s="9">
        <f t="shared" si="5"/>
        <v>0</v>
      </c>
      <c r="N18" s="9">
        <f t="shared" si="6"/>
        <v>-24</v>
      </c>
      <c r="O18" s="71">
        <f t="shared" si="11"/>
        <v>0</v>
      </c>
      <c r="P18" s="54">
        <f t="shared" si="12"/>
        <v>-192</v>
      </c>
      <c r="Q18" s="65" t="s">
        <v>495</v>
      </c>
      <c r="R18" s="65">
        <v>24</v>
      </c>
      <c r="S18" s="64">
        <v>11.7</v>
      </c>
      <c r="T18" s="8">
        <f t="shared" si="4"/>
        <v>17.850000000000001</v>
      </c>
      <c r="U18" s="9">
        <f t="shared" si="7"/>
        <v>0</v>
      </c>
      <c r="V18" s="9">
        <f t="shared" si="8"/>
        <v>-12</v>
      </c>
      <c r="W18" s="71">
        <f t="shared" si="13"/>
        <v>0</v>
      </c>
      <c r="X18" s="54">
        <f t="shared" si="14"/>
        <v>-132</v>
      </c>
      <c r="AN18" s="22"/>
      <c r="AO18" s="24"/>
      <c r="AP18" s="2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5" customHeight="1" x14ac:dyDescent="0.25">
      <c r="A19" s="62" t="s">
        <v>10</v>
      </c>
      <c r="B19" s="63">
        <v>14.2</v>
      </c>
      <c r="C19" s="64">
        <v>11.6</v>
      </c>
      <c r="D19" s="8">
        <f t="shared" si="0"/>
        <v>12.899999999999999</v>
      </c>
      <c r="E19" s="9">
        <f t="shared" si="1"/>
        <v>0</v>
      </c>
      <c r="F19" s="9">
        <f t="shared" si="2"/>
        <v>0</v>
      </c>
      <c r="G19" s="71">
        <f t="shared" si="9"/>
        <v>0.4768211920529799</v>
      </c>
      <c r="H19" s="52">
        <f t="shared" si="10"/>
        <v>-132</v>
      </c>
      <c r="I19" s="62" t="s">
        <v>193</v>
      </c>
      <c r="J19" s="63">
        <v>28</v>
      </c>
      <c r="K19" s="64">
        <v>16.899999999999999</v>
      </c>
      <c r="L19" s="8">
        <f t="shared" si="3"/>
        <v>22.45</v>
      </c>
      <c r="M19" s="9">
        <f t="shared" si="5"/>
        <v>0</v>
      </c>
      <c r="N19" s="9">
        <f t="shared" si="6"/>
        <v>-24</v>
      </c>
      <c r="O19" s="71">
        <f t="shared" si="11"/>
        <v>0</v>
      </c>
      <c r="P19" s="54">
        <f t="shared" si="12"/>
        <v>-216</v>
      </c>
      <c r="Q19" s="65" t="s">
        <v>496</v>
      </c>
      <c r="R19" s="65">
        <v>29</v>
      </c>
      <c r="S19" s="64">
        <v>12.6</v>
      </c>
      <c r="T19" s="8">
        <f t="shared" si="4"/>
        <v>20.8</v>
      </c>
      <c r="U19" s="9">
        <f t="shared" si="7"/>
        <v>0</v>
      </c>
      <c r="V19" s="9">
        <f t="shared" si="8"/>
        <v>-24</v>
      </c>
      <c r="W19" s="71">
        <f t="shared" si="13"/>
        <v>0</v>
      </c>
      <c r="X19" s="54">
        <f t="shared" si="14"/>
        <v>-156</v>
      </c>
      <c r="AN19" s="22"/>
      <c r="AO19" s="24"/>
      <c r="AP19" s="2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5" customHeight="1" x14ac:dyDescent="0.25">
      <c r="A20" s="62" t="s">
        <v>11</v>
      </c>
      <c r="B20" s="63">
        <v>19.2</v>
      </c>
      <c r="C20" s="64">
        <v>13.8</v>
      </c>
      <c r="D20" s="8">
        <f t="shared" si="0"/>
        <v>16.5</v>
      </c>
      <c r="E20" s="9">
        <f t="shared" si="1"/>
        <v>0</v>
      </c>
      <c r="F20" s="9">
        <f t="shared" si="2"/>
        <v>-12</v>
      </c>
      <c r="G20" s="71">
        <f t="shared" si="9"/>
        <v>0.4768211920529799</v>
      </c>
      <c r="H20" s="52">
        <f t="shared" si="10"/>
        <v>-144</v>
      </c>
      <c r="I20" s="62" t="s">
        <v>194</v>
      </c>
      <c r="J20" s="63">
        <v>30.5</v>
      </c>
      <c r="K20" s="64">
        <v>16.899999999999999</v>
      </c>
      <c r="L20" s="8">
        <f t="shared" si="3"/>
        <v>23.7</v>
      </c>
      <c r="M20" s="9">
        <f t="shared" si="5"/>
        <v>0</v>
      </c>
      <c r="N20" s="9">
        <f t="shared" si="6"/>
        <v>-24</v>
      </c>
      <c r="O20" s="71">
        <f t="shared" si="11"/>
        <v>0</v>
      </c>
      <c r="P20" s="54">
        <f t="shared" si="12"/>
        <v>-240</v>
      </c>
      <c r="Q20" s="65" t="s">
        <v>497</v>
      </c>
      <c r="R20" s="65">
        <v>32</v>
      </c>
      <c r="S20" s="64">
        <v>16</v>
      </c>
      <c r="T20" s="8">
        <f t="shared" si="4"/>
        <v>24</v>
      </c>
      <c r="U20" s="9">
        <f t="shared" si="7"/>
        <v>0</v>
      </c>
      <c r="V20" s="9">
        <f t="shared" si="8"/>
        <v>-24</v>
      </c>
      <c r="W20" s="71">
        <f t="shared" si="13"/>
        <v>0</v>
      </c>
      <c r="X20" s="54">
        <f t="shared" si="14"/>
        <v>-180</v>
      </c>
      <c r="AN20" s="22"/>
      <c r="AO20" s="24"/>
      <c r="AP20" s="2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5" customHeight="1" x14ac:dyDescent="0.25">
      <c r="A21" s="62" t="s">
        <v>12</v>
      </c>
      <c r="B21" s="63">
        <v>23.7</v>
      </c>
      <c r="C21" s="64">
        <v>8.9</v>
      </c>
      <c r="D21" s="8">
        <f t="shared" si="0"/>
        <v>16.3</v>
      </c>
      <c r="E21" s="9">
        <f t="shared" si="1"/>
        <v>0</v>
      </c>
      <c r="F21" s="9">
        <f t="shared" si="2"/>
        <v>-12</v>
      </c>
      <c r="G21" s="71">
        <f t="shared" si="9"/>
        <v>0.4768211920529799</v>
      </c>
      <c r="H21" s="52">
        <f t="shared" si="10"/>
        <v>-156</v>
      </c>
      <c r="I21" s="62" t="s">
        <v>195</v>
      </c>
      <c r="J21" s="63">
        <v>30.9</v>
      </c>
      <c r="K21" s="64">
        <v>17.399999999999999</v>
      </c>
      <c r="L21" s="8">
        <f t="shared" si="3"/>
        <v>24.15</v>
      </c>
      <c r="M21" s="9">
        <f t="shared" si="5"/>
        <v>0</v>
      </c>
      <c r="N21" s="9">
        <f t="shared" si="6"/>
        <v>-24</v>
      </c>
      <c r="O21" s="71">
        <f t="shared" si="11"/>
        <v>0</v>
      </c>
      <c r="P21" s="54">
        <f t="shared" si="12"/>
        <v>-264</v>
      </c>
      <c r="Q21" s="65" t="s">
        <v>498</v>
      </c>
      <c r="R21" s="65">
        <v>21</v>
      </c>
      <c r="S21" s="64">
        <v>13</v>
      </c>
      <c r="T21" s="8">
        <f t="shared" si="4"/>
        <v>17</v>
      </c>
      <c r="U21" s="9">
        <f t="shared" si="7"/>
        <v>0</v>
      </c>
      <c r="V21" s="9">
        <f t="shared" si="8"/>
        <v>-12</v>
      </c>
      <c r="W21" s="71">
        <f t="shared" si="13"/>
        <v>0</v>
      </c>
      <c r="X21" s="54">
        <f t="shared" si="14"/>
        <v>-192</v>
      </c>
      <c r="AN21" s="22"/>
      <c r="AO21" s="24"/>
      <c r="AP21" s="2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5" customHeight="1" x14ac:dyDescent="0.25">
      <c r="A22" s="62" t="s">
        <v>13</v>
      </c>
      <c r="B22" s="63">
        <v>26.1</v>
      </c>
      <c r="C22" s="64">
        <v>11</v>
      </c>
      <c r="D22" s="8">
        <f t="shared" si="0"/>
        <v>18.55</v>
      </c>
      <c r="E22" s="9">
        <f t="shared" si="1"/>
        <v>0</v>
      </c>
      <c r="F22" s="9">
        <f t="shared" si="2"/>
        <v>-24</v>
      </c>
      <c r="G22" s="71">
        <f t="shared" si="9"/>
        <v>0.4768211920529799</v>
      </c>
      <c r="H22" s="52">
        <f t="shared" si="10"/>
        <v>-180</v>
      </c>
      <c r="I22" s="62" t="s">
        <v>196</v>
      </c>
      <c r="J22" s="63">
        <v>31.6</v>
      </c>
      <c r="K22" s="64">
        <v>15.6</v>
      </c>
      <c r="L22" s="8">
        <f t="shared" si="3"/>
        <v>23.6</v>
      </c>
      <c r="M22" s="9">
        <f t="shared" si="5"/>
        <v>0</v>
      </c>
      <c r="N22" s="9">
        <f t="shared" si="6"/>
        <v>-24</v>
      </c>
      <c r="O22" s="71">
        <f t="shared" si="11"/>
        <v>0</v>
      </c>
      <c r="P22" s="54">
        <f t="shared" si="12"/>
        <v>-288</v>
      </c>
      <c r="Q22" s="65" t="s">
        <v>499</v>
      </c>
      <c r="R22" s="65">
        <v>23</v>
      </c>
      <c r="S22" s="64">
        <v>12</v>
      </c>
      <c r="T22" s="8">
        <f t="shared" si="4"/>
        <v>17.5</v>
      </c>
      <c r="U22" s="9">
        <f t="shared" si="7"/>
        <v>0</v>
      </c>
      <c r="V22" s="9">
        <f t="shared" si="8"/>
        <v>-12</v>
      </c>
      <c r="W22" s="71">
        <f t="shared" si="13"/>
        <v>0</v>
      </c>
      <c r="X22" s="54">
        <f t="shared" si="14"/>
        <v>-204</v>
      </c>
      <c r="AN22" s="22"/>
      <c r="AO22" s="24"/>
      <c r="AP22" s="2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5" customHeight="1" x14ac:dyDescent="0.25">
      <c r="A23" s="62" t="s">
        <v>14</v>
      </c>
      <c r="B23" s="63">
        <v>30</v>
      </c>
      <c r="C23" s="64">
        <v>12</v>
      </c>
      <c r="D23" s="8">
        <f t="shared" si="0"/>
        <v>21</v>
      </c>
      <c r="E23" s="9">
        <f t="shared" si="1"/>
        <v>0</v>
      </c>
      <c r="F23" s="9">
        <f t="shared" si="2"/>
        <v>-24</v>
      </c>
      <c r="G23" s="71">
        <f t="shared" si="9"/>
        <v>0.4768211920529799</v>
      </c>
      <c r="H23" s="52">
        <f t="shared" si="10"/>
        <v>-204</v>
      </c>
      <c r="I23" s="62" t="s">
        <v>197</v>
      </c>
      <c r="J23" s="63">
        <v>28</v>
      </c>
      <c r="K23" s="64">
        <v>16</v>
      </c>
      <c r="L23" s="8">
        <f t="shared" si="3"/>
        <v>22</v>
      </c>
      <c r="M23" s="9">
        <f t="shared" si="5"/>
        <v>0</v>
      </c>
      <c r="N23" s="9">
        <f t="shared" si="6"/>
        <v>-24</v>
      </c>
      <c r="O23" s="71">
        <f t="shared" si="11"/>
        <v>0</v>
      </c>
      <c r="P23" s="54">
        <f t="shared" si="12"/>
        <v>-312</v>
      </c>
      <c r="Q23" s="65" t="s">
        <v>500</v>
      </c>
      <c r="R23" s="65">
        <v>29</v>
      </c>
      <c r="S23" s="64">
        <v>10.5</v>
      </c>
      <c r="T23" s="8">
        <f t="shared" si="4"/>
        <v>19.75</v>
      </c>
      <c r="U23" s="9">
        <f t="shared" si="7"/>
        <v>0</v>
      </c>
      <c r="V23" s="9">
        <f t="shared" si="8"/>
        <v>-24</v>
      </c>
      <c r="W23" s="71">
        <f t="shared" si="13"/>
        <v>0</v>
      </c>
      <c r="X23" s="54">
        <f t="shared" si="14"/>
        <v>-228</v>
      </c>
      <c r="AN23" s="22"/>
      <c r="AO23" s="24"/>
      <c r="AP23" s="2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5" customHeight="1" x14ac:dyDescent="0.25">
      <c r="A24" s="62" t="s">
        <v>15</v>
      </c>
      <c r="B24" s="63">
        <v>32.1</v>
      </c>
      <c r="C24" s="64">
        <v>17.100000000000001</v>
      </c>
      <c r="D24" s="8">
        <f t="shared" si="0"/>
        <v>24.6</v>
      </c>
      <c r="E24" s="9">
        <f t="shared" si="1"/>
        <v>0</v>
      </c>
      <c r="F24" s="9">
        <f t="shared" si="2"/>
        <v>-24</v>
      </c>
      <c r="G24" s="71">
        <f t="shared" si="9"/>
        <v>0.4768211920529799</v>
      </c>
      <c r="H24" s="52">
        <f t="shared" si="10"/>
        <v>-228</v>
      </c>
      <c r="I24" s="62" t="s">
        <v>198</v>
      </c>
      <c r="J24" s="63">
        <v>29.2</v>
      </c>
      <c r="K24" s="64">
        <v>14</v>
      </c>
      <c r="L24" s="8">
        <f t="shared" si="3"/>
        <v>21.6</v>
      </c>
      <c r="M24" s="9">
        <f t="shared" si="5"/>
        <v>0</v>
      </c>
      <c r="N24" s="9">
        <f t="shared" si="6"/>
        <v>-24</v>
      </c>
      <c r="O24" s="71">
        <f t="shared" si="11"/>
        <v>0</v>
      </c>
      <c r="P24" s="54">
        <f t="shared" si="12"/>
        <v>-336</v>
      </c>
      <c r="Q24" s="65" t="s">
        <v>501</v>
      </c>
      <c r="R24" s="65">
        <v>22</v>
      </c>
      <c r="S24" s="64">
        <v>12</v>
      </c>
      <c r="T24" s="8">
        <f t="shared" si="4"/>
        <v>17</v>
      </c>
      <c r="U24" s="9">
        <f t="shared" si="7"/>
        <v>0</v>
      </c>
      <c r="V24" s="9">
        <f t="shared" si="8"/>
        <v>-12</v>
      </c>
      <c r="W24" s="71">
        <f t="shared" si="13"/>
        <v>0</v>
      </c>
      <c r="X24" s="54">
        <f t="shared" si="14"/>
        <v>-240</v>
      </c>
      <c r="AN24" s="22"/>
      <c r="AO24" s="24"/>
      <c r="AP24" s="2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5" customHeight="1" x14ac:dyDescent="0.25">
      <c r="A25" s="62" t="s">
        <v>16</v>
      </c>
      <c r="B25" s="63">
        <v>33</v>
      </c>
      <c r="C25" s="64">
        <v>16.600000000000001</v>
      </c>
      <c r="D25" s="8">
        <f t="shared" si="0"/>
        <v>24.8</v>
      </c>
      <c r="E25" s="9">
        <f t="shared" si="1"/>
        <v>0</v>
      </c>
      <c r="F25" s="9">
        <f t="shared" si="2"/>
        <v>-24</v>
      </c>
      <c r="G25" s="71">
        <f t="shared" si="9"/>
        <v>0.4768211920529799</v>
      </c>
      <c r="H25" s="52">
        <f t="shared" si="10"/>
        <v>-252</v>
      </c>
      <c r="I25" s="62" t="s">
        <v>199</v>
      </c>
      <c r="J25" s="63">
        <v>31</v>
      </c>
      <c r="K25" s="64">
        <v>14.6</v>
      </c>
      <c r="L25" s="8">
        <f t="shared" si="3"/>
        <v>22.8</v>
      </c>
      <c r="M25" s="9">
        <f t="shared" si="5"/>
        <v>0</v>
      </c>
      <c r="N25" s="9">
        <f t="shared" si="6"/>
        <v>-24</v>
      </c>
      <c r="O25" s="71">
        <f t="shared" si="11"/>
        <v>0</v>
      </c>
      <c r="P25" s="54">
        <f t="shared" si="12"/>
        <v>-360</v>
      </c>
      <c r="Q25" s="65" t="s">
        <v>502</v>
      </c>
      <c r="R25" s="65">
        <v>30</v>
      </c>
      <c r="S25" s="64">
        <v>10.3</v>
      </c>
      <c r="T25" s="8">
        <f t="shared" si="4"/>
        <v>20.149999999999999</v>
      </c>
      <c r="U25" s="9">
        <f t="shared" si="7"/>
        <v>0</v>
      </c>
      <c r="V25" s="9">
        <f t="shared" si="8"/>
        <v>-24</v>
      </c>
      <c r="W25" s="71">
        <f t="shared" si="13"/>
        <v>0</v>
      </c>
      <c r="X25" s="54">
        <f t="shared" si="14"/>
        <v>-264</v>
      </c>
      <c r="AN25" s="22"/>
      <c r="AO25" s="24"/>
      <c r="AP25" s="2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5" customHeight="1" x14ac:dyDescent="0.25">
      <c r="A26" s="62" t="s">
        <v>17</v>
      </c>
      <c r="B26" s="63">
        <v>38</v>
      </c>
      <c r="C26" s="64">
        <v>19</v>
      </c>
      <c r="D26" s="8">
        <f t="shared" si="0"/>
        <v>28.5</v>
      </c>
      <c r="E26" s="9">
        <f t="shared" si="1"/>
        <v>0</v>
      </c>
      <c r="F26" s="9">
        <f t="shared" si="2"/>
        <v>-24</v>
      </c>
      <c r="G26" s="71">
        <f t="shared" si="9"/>
        <v>0.4768211920529799</v>
      </c>
      <c r="H26" s="52">
        <f t="shared" si="10"/>
        <v>-276</v>
      </c>
      <c r="I26" s="62" t="s">
        <v>200</v>
      </c>
      <c r="J26" s="63">
        <v>28.3</v>
      </c>
      <c r="K26" s="64">
        <v>17.8</v>
      </c>
      <c r="L26" s="8">
        <f t="shared" si="3"/>
        <v>23.05</v>
      </c>
      <c r="M26" s="9">
        <f t="shared" si="5"/>
        <v>0</v>
      </c>
      <c r="N26" s="9">
        <f t="shared" si="6"/>
        <v>-24</v>
      </c>
      <c r="O26" s="71">
        <f t="shared" si="11"/>
        <v>0</v>
      </c>
      <c r="P26" s="54">
        <f t="shared" si="12"/>
        <v>-384</v>
      </c>
      <c r="Q26" s="65" t="s">
        <v>503</v>
      </c>
      <c r="R26" s="65">
        <v>21</v>
      </c>
      <c r="S26" s="64">
        <v>11</v>
      </c>
      <c r="T26" s="8">
        <f t="shared" si="4"/>
        <v>16</v>
      </c>
      <c r="U26" s="9">
        <f t="shared" si="7"/>
        <v>0</v>
      </c>
      <c r="V26" s="9">
        <f t="shared" si="8"/>
        <v>-12</v>
      </c>
      <c r="W26" s="71">
        <f t="shared" si="13"/>
        <v>0</v>
      </c>
      <c r="X26" s="54">
        <f t="shared" si="14"/>
        <v>-276</v>
      </c>
      <c r="AN26" s="22"/>
      <c r="AO26" s="24"/>
      <c r="AP26" s="2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5" customHeight="1" x14ac:dyDescent="0.25">
      <c r="A27" s="62" t="s">
        <v>18</v>
      </c>
      <c r="B27" s="63">
        <v>36.200000000000003</v>
      </c>
      <c r="C27" s="64">
        <v>18</v>
      </c>
      <c r="D27" s="8">
        <f t="shared" si="0"/>
        <v>27.1</v>
      </c>
      <c r="E27" s="9">
        <f t="shared" si="1"/>
        <v>0</v>
      </c>
      <c r="F27" s="9">
        <f t="shared" si="2"/>
        <v>-24</v>
      </c>
      <c r="G27" s="71">
        <f t="shared" si="9"/>
        <v>0.4768211920529799</v>
      </c>
      <c r="H27" s="52">
        <f t="shared" si="10"/>
        <v>-300</v>
      </c>
      <c r="I27" s="62" t="s">
        <v>201</v>
      </c>
      <c r="J27" s="63">
        <v>26.1</v>
      </c>
      <c r="K27" s="64">
        <v>13</v>
      </c>
      <c r="L27" s="8">
        <f t="shared" si="3"/>
        <v>19.55</v>
      </c>
      <c r="M27" s="9">
        <f t="shared" si="5"/>
        <v>0</v>
      </c>
      <c r="N27" s="9">
        <f t="shared" si="6"/>
        <v>-24</v>
      </c>
      <c r="O27" s="71">
        <f t="shared" si="11"/>
        <v>0</v>
      </c>
      <c r="P27" s="54">
        <f t="shared" si="12"/>
        <v>-408</v>
      </c>
      <c r="Q27" s="65" t="s">
        <v>504</v>
      </c>
      <c r="R27" s="65">
        <v>23</v>
      </c>
      <c r="S27" s="64">
        <v>7.7</v>
      </c>
      <c r="T27" s="8">
        <f t="shared" si="4"/>
        <v>15.35</v>
      </c>
      <c r="U27" s="9">
        <f t="shared" si="7"/>
        <v>0</v>
      </c>
      <c r="V27" s="9">
        <f t="shared" si="8"/>
        <v>0</v>
      </c>
      <c r="W27" s="71">
        <f t="shared" si="13"/>
        <v>0</v>
      </c>
      <c r="X27" s="54">
        <f t="shared" si="14"/>
        <v>-276</v>
      </c>
      <c r="AN27" s="22"/>
      <c r="AO27" s="24"/>
      <c r="AP27" s="2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5" customHeight="1" x14ac:dyDescent="0.25">
      <c r="A28" s="62" t="s">
        <v>19</v>
      </c>
      <c r="B28" s="63">
        <v>29</v>
      </c>
      <c r="C28" s="64">
        <v>17.5</v>
      </c>
      <c r="D28" s="8">
        <f t="shared" si="0"/>
        <v>23.25</v>
      </c>
      <c r="E28" s="9">
        <f t="shared" si="1"/>
        <v>0</v>
      </c>
      <c r="F28" s="9">
        <f t="shared" si="2"/>
        <v>-24</v>
      </c>
      <c r="G28" s="71">
        <f t="shared" si="9"/>
        <v>0.4768211920529799</v>
      </c>
      <c r="H28" s="52">
        <f t="shared" si="10"/>
        <v>-324</v>
      </c>
      <c r="I28" s="62" t="s">
        <v>202</v>
      </c>
      <c r="J28" s="63">
        <v>20.100000000000001</v>
      </c>
      <c r="K28" s="64">
        <v>16</v>
      </c>
      <c r="L28" s="8">
        <f t="shared" si="3"/>
        <v>18.05</v>
      </c>
      <c r="M28" s="9">
        <f t="shared" si="5"/>
        <v>0</v>
      </c>
      <c r="N28" s="9">
        <f t="shared" si="6"/>
        <v>-24</v>
      </c>
      <c r="O28" s="71">
        <f t="shared" si="11"/>
        <v>0</v>
      </c>
      <c r="P28" s="54">
        <f t="shared" si="12"/>
        <v>-432</v>
      </c>
      <c r="Q28" s="65" t="s">
        <v>505</v>
      </c>
      <c r="R28" s="65">
        <v>20.3</v>
      </c>
      <c r="S28" s="64">
        <v>10</v>
      </c>
      <c r="T28" s="8">
        <f t="shared" si="4"/>
        <v>15.15</v>
      </c>
      <c r="U28" s="9">
        <f t="shared" si="7"/>
        <v>0</v>
      </c>
      <c r="V28" s="9">
        <f t="shared" si="8"/>
        <v>0</v>
      </c>
      <c r="W28" s="71">
        <f t="shared" si="13"/>
        <v>0</v>
      </c>
      <c r="X28" s="54">
        <f t="shared" si="14"/>
        <v>-276</v>
      </c>
      <c r="AN28" s="22"/>
      <c r="AO28" s="24"/>
      <c r="AP28" s="2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5" customHeight="1" x14ac:dyDescent="0.25">
      <c r="A29" s="62" t="s">
        <v>20</v>
      </c>
      <c r="B29" s="63">
        <v>19.5</v>
      </c>
      <c r="C29" s="64">
        <v>16.7</v>
      </c>
      <c r="D29" s="8">
        <f t="shared" si="0"/>
        <v>18.100000000000001</v>
      </c>
      <c r="E29" s="9">
        <f t="shared" si="1"/>
        <v>0</v>
      </c>
      <c r="F29" s="9">
        <f t="shared" si="2"/>
        <v>-24</v>
      </c>
      <c r="G29" s="71">
        <f t="shared" si="9"/>
        <v>0.4768211920529799</v>
      </c>
      <c r="H29" s="52">
        <f t="shared" si="10"/>
        <v>-348</v>
      </c>
      <c r="I29" s="62" t="s">
        <v>203</v>
      </c>
      <c r="J29" s="63">
        <v>19</v>
      </c>
      <c r="K29" s="64">
        <v>14</v>
      </c>
      <c r="L29" s="8">
        <f t="shared" si="3"/>
        <v>16.5</v>
      </c>
      <c r="M29" s="9">
        <f t="shared" si="5"/>
        <v>0</v>
      </c>
      <c r="N29" s="9">
        <f t="shared" si="6"/>
        <v>-12</v>
      </c>
      <c r="O29" s="71">
        <f t="shared" si="11"/>
        <v>0</v>
      </c>
      <c r="P29" s="54">
        <f t="shared" si="12"/>
        <v>-444</v>
      </c>
      <c r="Q29" s="65" t="s">
        <v>506</v>
      </c>
      <c r="R29" s="65">
        <v>13</v>
      </c>
      <c r="S29" s="64">
        <v>9.9</v>
      </c>
      <c r="T29" s="8">
        <f t="shared" si="4"/>
        <v>11.45</v>
      </c>
      <c r="U29" s="9">
        <f t="shared" si="7"/>
        <v>0</v>
      </c>
      <c r="V29" s="9">
        <f t="shared" si="8"/>
        <v>12</v>
      </c>
      <c r="W29" s="71">
        <f t="shared" si="13"/>
        <v>0</v>
      </c>
      <c r="X29" s="54">
        <f t="shared" si="14"/>
        <v>-264</v>
      </c>
      <c r="AN29" s="22"/>
      <c r="AO29" s="24"/>
      <c r="AP29" s="2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5" customHeight="1" x14ac:dyDescent="0.25">
      <c r="A30" s="62" t="s">
        <v>21</v>
      </c>
      <c r="B30" s="63">
        <v>23</v>
      </c>
      <c r="C30" s="64">
        <v>10</v>
      </c>
      <c r="D30" s="8">
        <f t="shared" si="0"/>
        <v>16.5</v>
      </c>
      <c r="E30" s="9">
        <f t="shared" si="1"/>
        <v>0</v>
      </c>
      <c r="F30" s="9">
        <f t="shared" si="2"/>
        <v>-12</v>
      </c>
      <c r="G30" s="71">
        <f t="shared" si="9"/>
        <v>0.4768211920529799</v>
      </c>
      <c r="H30" s="52">
        <f t="shared" si="10"/>
        <v>-360</v>
      </c>
      <c r="I30" s="62" t="s">
        <v>204</v>
      </c>
      <c r="J30" s="63">
        <v>17.600000000000001</v>
      </c>
      <c r="K30" s="64">
        <v>7.5</v>
      </c>
      <c r="L30" s="8">
        <f t="shared" si="3"/>
        <v>12.55</v>
      </c>
      <c r="M30" s="9">
        <f t="shared" si="5"/>
        <v>0</v>
      </c>
      <c r="N30" s="9">
        <f t="shared" si="6"/>
        <v>0</v>
      </c>
      <c r="O30" s="71">
        <f t="shared" si="11"/>
        <v>0</v>
      </c>
      <c r="P30" s="54">
        <f t="shared" si="12"/>
        <v>-444</v>
      </c>
      <c r="Q30" s="65" t="s">
        <v>507</v>
      </c>
      <c r="R30" s="65">
        <v>14</v>
      </c>
      <c r="S30" s="64">
        <v>10.7</v>
      </c>
      <c r="T30" s="8">
        <f t="shared" si="4"/>
        <v>12.35</v>
      </c>
      <c r="U30" s="9">
        <f t="shared" si="7"/>
        <v>0</v>
      </c>
      <c r="V30" s="9">
        <f t="shared" si="8"/>
        <v>12</v>
      </c>
      <c r="W30" s="71">
        <f t="shared" si="13"/>
        <v>0</v>
      </c>
      <c r="X30" s="54">
        <f t="shared" si="14"/>
        <v>-252</v>
      </c>
      <c r="AN30" s="22"/>
      <c r="AO30" s="24"/>
      <c r="AP30" s="2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15" customHeight="1" x14ac:dyDescent="0.25">
      <c r="A31" s="62" t="s">
        <v>22</v>
      </c>
      <c r="B31" s="63">
        <v>24</v>
      </c>
      <c r="C31" s="64">
        <v>7.9</v>
      </c>
      <c r="D31" s="8">
        <f t="shared" si="0"/>
        <v>15.95</v>
      </c>
      <c r="E31" s="9">
        <f t="shared" si="1"/>
        <v>0</v>
      </c>
      <c r="F31" s="9">
        <f t="shared" si="2"/>
        <v>0</v>
      </c>
      <c r="G31" s="71">
        <f t="shared" si="9"/>
        <v>0.4768211920529799</v>
      </c>
      <c r="H31" s="52">
        <f t="shared" si="10"/>
        <v>-360</v>
      </c>
      <c r="I31" s="62" t="s">
        <v>205</v>
      </c>
      <c r="J31" s="63">
        <v>20.100000000000001</v>
      </c>
      <c r="K31" s="64">
        <v>7.2</v>
      </c>
      <c r="L31" s="8">
        <f t="shared" si="3"/>
        <v>13.65</v>
      </c>
      <c r="M31" s="9">
        <f t="shared" si="5"/>
        <v>0</v>
      </c>
      <c r="N31" s="9">
        <f t="shared" si="6"/>
        <v>0</v>
      </c>
      <c r="O31" s="71">
        <f t="shared" si="11"/>
        <v>0</v>
      </c>
      <c r="P31" s="54">
        <f t="shared" si="12"/>
        <v>-444</v>
      </c>
      <c r="Q31" s="65" t="s">
        <v>508</v>
      </c>
      <c r="R31" s="65">
        <v>18</v>
      </c>
      <c r="S31" s="64">
        <v>11</v>
      </c>
      <c r="T31" s="8">
        <f t="shared" si="4"/>
        <v>14.5</v>
      </c>
      <c r="U31" s="9">
        <f t="shared" si="7"/>
        <v>0</v>
      </c>
      <c r="V31" s="9">
        <f t="shared" si="8"/>
        <v>0</v>
      </c>
      <c r="W31" s="71">
        <f t="shared" si="13"/>
        <v>0</v>
      </c>
      <c r="X31" s="54">
        <f t="shared" si="14"/>
        <v>-252</v>
      </c>
      <c r="AN31" s="22"/>
      <c r="AO31" s="24"/>
      <c r="AP31" s="2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15" customHeight="1" x14ac:dyDescent="0.25">
      <c r="A32" s="62" t="s">
        <v>23</v>
      </c>
      <c r="B32" s="63">
        <v>27.5</v>
      </c>
      <c r="C32" s="64">
        <v>9.4</v>
      </c>
      <c r="D32" s="8">
        <f t="shared" si="0"/>
        <v>18.45</v>
      </c>
      <c r="E32" s="9">
        <f t="shared" si="1"/>
        <v>0</v>
      </c>
      <c r="F32" s="9">
        <f t="shared" si="2"/>
        <v>-24</v>
      </c>
      <c r="G32" s="71">
        <f t="shared" si="9"/>
        <v>0.4768211920529799</v>
      </c>
      <c r="H32" s="52">
        <f t="shared" si="10"/>
        <v>-384</v>
      </c>
      <c r="I32" s="62" t="s">
        <v>206</v>
      </c>
      <c r="J32" s="63">
        <v>22.1</v>
      </c>
      <c r="K32" s="64">
        <v>6</v>
      </c>
      <c r="L32" s="8">
        <f t="shared" si="3"/>
        <v>14.05</v>
      </c>
      <c r="M32" s="9">
        <f t="shared" si="5"/>
        <v>1.7888198757763976</v>
      </c>
      <c r="N32" s="9">
        <f t="shared" si="6"/>
        <v>0</v>
      </c>
      <c r="O32" s="71">
        <f t="shared" si="11"/>
        <v>1.7888198757763976</v>
      </c>
      <c r="P32" s="54">
        <f t="shared" si="12"/>
        <v>-444</v>
      </c>
      <c r="Q32" s="65" t="s">
        <v>509</v>
      </c>
      <c r="R32" s="65">
        <v>21</v>
      </c>
      <c r="S32" s="64">
        <v>8</v>
      </c>
      <c r="T32" s="8">
        <f t="shared" si="4"/>
        <v>14.5</v>
      </c>
      <c r="U32" s="9">
        <f t="shared" si="7"/>
        <v>0</v>
      </c>
      <c r="V32" s="9">
        <f t="shared" si="8"/>
        <v>0</v>
      </c>
      <c r="W32" s="71">
        <f t="shared" si="13"/>
        <v>0</v>
      </c>
      <c r="X32" s="54">
        <f t="shared" si="14"/>
        <v>-252</v>
      </c>
      <c r="AN32" s="22"/>
      <c r="AO32" s="24"/>
      <c r="AP32" s="2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ht="15" customHeight="1" x14ac:dyDescent="0.25">
      <c r="A33" s="62" t="s">
        <v>24</v>
      </c>
      <c r="B33" s="63">
        <v>23.2</v>
      </c>
      <c r="C33" s="64">
        <v>13</v>
      </c>
      <c r="D33" s="8">
        <f t="shared" si="0"/>
        <v>18.100000000000001</v>
      </c>
      <c r="E33" s="9">
        <f t="shared" si="1"/>
        <v>0</v>
      </c>
      <c r="F33" s="9">
        <f t="shared" si="2"/>
        <v>-24</v>
      </c>
      <c r="G33" s="71">
        <f t="shared" si="9"/>
        <v>0.4768211920529799</v>
      </c>
      <c r="H33" s="52">
        <f t="shared" si="10"/>
        <v>-408</v>
      </c>
      <c r="I33" s="62" t="s">
        <v>207</v>
      </c>
      <c r="J33" s="63">
        <v>22.6</v>
      </c>
      <c r="K33" s="64">
        <v>6.5</v>
      </c>
      <c r="L33" s="8">
        <f t="shared" si="3"/>
        <v>14.55</v>
      </c>
      <c r="M33" s="9">
        <f t="shared" si="5"/>
        <v>1.0434782608695654</v>
      </c>
      <c r="N33" s="9">
        <f t="shared" si="6"/>
        <v>0</v>
      </c>
      <c r="O33" s="71">
        <f t="shared" si="11"/>
        <v>2.8322981366459627</v>
      </c>
      <c r="P33" s="54">
        <f t="shared" si="12"/>
        <v>-444</v>
      </c>
      <c r="Q33" s="65" t="s">
        <v>510</v>
      </c>
      <c r="R33" s="65">
        <v>17</v>
      </c>
      <c r="S33" s="64">
        <v>9</v>
      </c>
      <c r="T33" s="8">
        <f t="shared" si="4"/>
        <v>13</v>
      </c>
      <c r="U33" s="9">
        <f t="shared" si="7"/>
        <v>0</v>
      </c>
      <c r="V33" s="9">
        <f t="shared" si="8"/>
        <v>0</v>
      </c>
      <c r="W33" s="71">
        <f t="shared" si="13"/>
        <v>0</v>
      </c>
      <c r="X33" s="54">
        <f t="shared" si="14"/>
        <v>-252</v>
      </c>
      <c r="AN33" s="22"/>
      <c r="AO33" s="24"/>
      <c r="AP33" s="2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15" customHeight="1" x14ac:dyDescent="0.25">
      <c r="A34" s="62" t="s">
        <v>25</v>
      </c>
      <c r="B34" s="63">
        <v>18.100000000000001</v>
      </c>
      <c r="C34" s="64">
        <v>13</v>
      </c>
      <c r="D34" s="8">
        <f t="shared" si="0"/>
        <v>15.55</v>
      </c>
      <c r="E34" s="9">
        <f t="shared" si="1"/>
        <v>0</v>
      </c>
      <c r="F34" s="9">
        <f t="shared" si="2"/>
        <v>0</v>
      </c>
      <c r="G34" s="71">
        <f t="shared" si="9"/>
        <v>0.4768211920529799</v>
      </c>
      <c r="H34" s="52">
        <f t="shared" si="10"/>
        <v>-408</v>
      </c>
      <c r="I34" s="62" t="s">
        <v>208</v>
      </c>
      <c r="J34" s="63">
        <v>22.4</v>
      </c>
      <c r="K34" s="64">
        <v>8</v>
      </c>
      <c r="L34" s="8">
        <f t="shared" si="3"/>
        <v>15.2</v>
      </c>
      <c r="M34" s="9">
        <f t="shared" si="5"/>
        <v>0</v>
      </c>
      <c r="N34" s="9">
        <f t="shared" si="6"/>
        <v>0</v>
      </c>
      <c r="O34" s="71">
        <f t="shared" si="11"/>
        <v>2.8322981366459627</v>
      </c>
      <c r="P34" s="54">
        <f t="shared" si="12"/>
        <v>-444</v>
      </c>
      <c r="Q34" s="65" t="s">
        <v>511</v>
      </c>
      <c r="R34" s="65">
        <v>15</v>
      </c>
      <c r="S34" s="64">
        <v>9</v>
      </c>
      <c r="T34" s="8">
        <f t="shared" si="4"/>
        <v>12</v>
      </c>
      <c r="U34" s="9">
        <f t="shared" si="7"/>
        <v>0</v>
      </c>
      <c r="V34" s="9">
        <f t="shared" si="8"/>
        <v>12</v>
      </c>
      <c r="W34" s="71">
        <f t="shared" si="13"/>
        <v>0</v>
      </c>
      <c r="X34" s="54">
        <f t="shared" si="14"/>
        <v>-240</v>
      </c>
      <c r="AN34" s="22"/>
      <c r="AO34" s="24"/>
      <c r="AP34" s="2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ht="15" customHeight="1" x14ac:dyDescent="0.25">
      <c r="A35" s="62" t="s">
        <v>26</v>
      </c>
      <c r="B35" s="63">
        <v>16</v>
      </c>
      <c r="C35" s="64">
        <v>13.5</v>
      </c>
      <c r="D35" s="8">
        <f t="shared" si="0"/>
        <v>14.75</v>
      </c>
      <c r="E35" s="9">
        <f t="shared" si="1"/>
        <v>0</v>
      </c>
      <c r="F35" s="9">
        <f t="shared" si="2"/>
        <v>0</v>
      </c>
      <c r="G35" s="71">
        <f t="shared" si="9"/>
        <v>0.4768211920529799</v>
      </c>
      <c r="H35" s="52">
        <f t="shared" si="10"/>
        <v>-408</v>
      </c>
      <c r="I35" s="62" t="s">
        <v>209</v>
      </c>
      <c r="J35" s="63">
        <v>23</v>
      </c>
      <c r="K35" s="64">
        <v>9</v>
      </c>
      <c r="L35" s="8">
        <f t="shared" si="3"/>
        <v>16</v>
      </c>
      <c r="M35" s="9">
        <f t="shared" si="5"/>
        <v>0</v>
      </c>
      <c r="N35" s="9">
        <f t="shared" si="6"/>
        <v>-12</v>
      </c>
      <c r="O35" s="71">
        <f t="shared" si="11"/>
        <v>2.8322981366459627</v>
      </c>
      <c r="P35" s="54">
        <f t="shared" si="12"/>
        <v>-456</v>
      </c>
      <c r="Q35" s="65" t="s">
        <v>512</v>
      </c>
      <c r="R35" s="65">
        <v>23</v>
      </c>
      <c r="S35" s="64">
        <v>11.7</v>
      </c>
      <c r="T35" s="8">
        <f t="shared" si="4"/>
        <v>17.350000000000001</v>
      </c>
      <c r="U35" s="9">
        <f t="shared" si="7"/>
        <v>0</v>
      </c>
      <c r="V35" s="9">
        <f t="shared" si="8"/>
        <v>-12</v>
      </c>
      <c r="W35" s="71">
        <f t="shared" si="13"/>
        <v>0</v>
      </c>
      <c r="X35" s="54">
        <f t="shared" si="14"/>
        <v>-252</v>
      </c>
      <c r="AN35" s="22"/>
      <c r="AO35" s="24"/>
      <c r="AP35" s="2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ht="15" customHeight="1" x14ac:dyDescent="0.25">
      <c r="A36" s="62" t="s">
        <v>27</v>
      </c>
      <c r="B36" s="63">
        <v>17</v>
      </c>
      <c r="C36" s="64">
        <v>13</v>
      </c>
      <c r="D36" s="8">
        <f t="shared" si="0"/>
        <v>15</v>
      </c>
      <c r="E36" s="9">
        <f t="shared" si="1"/>
        <v>0</v>
      </c>
      <c r="F36" s="9">
        <f t="shared" si="2"/>
        <v>0</v>
      </c>
      <c r="G36" s="71">
        <f t="shared" si="9"/>
        <v>0.4768211920529799</v>
      </c>
      <c r="H36" s="52">
        <f t="shared" si="10"/>
        <v>-408</v>
      </c>
      <c r="I36" s="62" t="s">
        <v>210</v>
      </c>
      <c r="J36" s="63">
        <v>22.5</v>
      </c>
      <c r="K36" s="64">
        <v>8.6</v>
      </c>
      <c r="L36" s="8">
        <f t="shared" si="3"/>
        <v>15.55</v>
      </c>
      <c r="M36" s="9">
        <f t="shared" si="5"/>
        <v>0</v>
      </c>
      <c r="N36" s="9">
        <f t="shared" si="6"/>
        <v>0</v>
      </c>
      <c r="O36" s="71">
        <f t="shared" si="11"/>
        <v>2.8322981366459627</v>
      </c>
      <c r="P36" s="54">
        <f t="shared" si="12"/>
        <v>-456</v>
      </c>
      <c r="Q36" s="65" t="s">
        <v>513</v>
      </c>
      <c r="R36" s="65">
        <v>20</v>
      </c>
      <c r="S36" s="64">
        <v>11</v>
      </c>
      <c r="T36" s="8">
        <f t="shared" si="4"/>
        <v>15.5</v>
      </c>
      <c r="U36" s="9">
        <f t="shared" si="7"/>
        <v>0</v>
      </c>
      <c r="V36" s="9">
        <f t="shared" si="8"/>
        <v>0</v>
      </c>
      <c r="W36" s="71">
        <f t="shared" si="13"/>
        <v>0</v>
      </c>
      <c r="X36" s="54">
        <f t="shared" si="14"/>
        <v>-252</v>
      </c>
      <c r="AN36" s="22"/>
      <c r="AO36" s="24"/>
      <c r="AP36" s="2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ht="15" customHeight="1" x14ac:dyDescent="0.25">
      <c r="A37" s="62" t="s">
        <v>28</v>
      </c>
      <c r="B37" s="63">
        <v>15</v>
      </c>
      <c r="C37" s="64">
        <v>11</v>
      </c>
      <c r="D37" s="8">
        <f t="shared" si="0"/>
        <v>13</v>
      </c>
      <c r="E37" s="9">
        <f t="shared" si="1"/>
        <v>0</v>
      </c>
      <c r="F37" s="9">
        <f t="shared" si="2"/>
        <v>0</v>
      </c>
      <c r="G37" s="71">
        <f t="shared" si="9"/>
        <v>0.4768211920529799</v>
      </c>
      <c r="H37" s="52">
        <f t="shared" si="10"/>
        <v>-408</v>
      </c>
      <c r="I37" s="62" t="s">
        <v>211</v>
      </c>
      <c r="J37" s="63">
        <v>23.4</v>
      </c>
      <c r="K37" s="64">
        <v>6.5</v>
      </c>
      <c r="L37" s="8">
        <f t="shared" si="3"/>
        <v>14.95</v>
      </c>
      <c r="M37" s="9">
        <f t="shared" si="5"/>
        <v>0.9940828402366868</v>
      </c>
      <c r="N37" s="9">
        <f t="shared" si="6"/>
        <v>0</v>
      </c>
      <c r="O37" s="71">
        <f t="shared" si="11"/>
        <v>3.8263809768826498</v>
      </c>
      <c r="P37" s="54">
        <f t="shared" si="12"/>
        <v>-456</v>
      </c>
      <c r="Q37" s="65" t="s">
        <v>514</v>
      </c>
      <c r="R37" s="65">
        <v>20</v>
      </c>
      <c r="S37" s="64">
        <v>10</v>
      </c>
      <c r="T37" s="8">
        <f t="shared" si="4"/>
        <v>15</v>
      </c>
      <c r="U37" s="9">
        <f t="shared" si="7"/>
        <v>0</v>
      </c>
      <c r="V37" s="9">
        <f t="shared" si="8"/>
        <v>0</v>
      </c>
      <c r="W37" s="71">
        <f t="shared" si="13"/>
        <v>0</v>
      </c>
      <c r="X37" s="54">
        <f t="shared" si="14"/>
        <v>-252</v>
      </c>
      <c r="AN37" s="22"/>
      <c r="AO37" s="24"/>
      <c r="AP37" s="2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ht="15" customHeight="1" x14ac:dyDescent="0.25">
      <c r="A38" s="62" t="s">
        <v>29</v>
      </c>
      <c r="B38" s="63">
        <v>12.2</v>
      </c>
      <c r="C38" s="64">
        <v>9.8000000000000007</v>
      </c>
      <c r="D38" s="8">
        <f t="shared" si="0"/>
        <v>11</v>
      </c>
      <c r="E38" s="9">
        <f t="shared" si="1"/>
        <v>0</v>
      </c>
      <c r="F38" s="9">
        <f t="shared" si="2"/>
        <v>12</v>
      </c>
      <c r="G38" s="71">
        <f t="shared" si="9"/>
        <v>0.4768211920529799</v>
      </c>
      <c r="H38" s="52">
        <f t="shared" si="10"/>
        <v>-396</v>
      </c>
      <c r="I38" s="62" t="s">
        <v>212</v>
      </c>
      <c r="J38" s="63">
        <v>25.5</v>
      </c>
      <c r="K38" s="64">
        <v>7</v>
      </c>
      <c r="L38" s="8">
        <f t="shared" si="3"/>
        <v>16.25</v>
      </c>
      <c r="M38" s="9">
        <f t="shared" si="5"/>
        <v>0.2594594594594597</v>
      </c>
      <c r="N38" s="9">
        <f t="shared" si="6"/>
        <v>-12</v>
      </c>
      <c r="O38" s="71">
        <f t="shared" si="11"/>
        <v>4.0858404363421092</v>
      </c>
      <c r="P38" s="54">
        <f t="shared" si="12"/>
        <v>-468</v>
      </c>
      <c r="Q38" s="65" t="s">
        <v>515</v>
      </c>
      <c r="R38" s="65">
        <v>19</v>
      </c>
      <c r="S38" s="64">
        <v>6</v>
      </c>
      <c r="T38" s="8">
        <f t="shared" si="4"/>
        <v>12.5</v>
      </c>
      <c r="U38" s="9">
        <f t="shared" si="7"/>
        <v>2.215384615384616</v>
      </c>
      <c r="V38" s="9">
        <f t="shared" si="8"/>
        <v>0</v>
      </c>
      <c r="W38" s="71">
        <f t="shared" si="13"/>
        <v>2.215384615384616</v>
      </c>
      <c r="X38" s="54">
        <f t="shared" si="14"/>
        <v>-252</v>
      </c>
      <c r="AN38" s="22"/>
      <c r="AO38" s="24"/>
      <c r="AP38" s="2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  <row r="39" spans="1:54" ht="15" customHeight="1" x14ac:dyDescent="0.25">
      <c r="A39" s="62" t="s">
        <v>30</v>
      </c>
      <c r="B39" s="63">
        <v>17.2</v>
      </c>
      <c r="C39" s="64">
        <v>10</v>
      </c>
      <c r="D39" s="8">
        <f t="shared" si="0"/>
        <v>13.6</v>
      </c>
      <c r="E39" s="9">
        <f t="shared" si="1"/>
        <v>0</v>
      </c>
      <c r="F39" s="9">
        <f t="shared" si="2"/>
        <v>0</v>
      </c>
      <c r="G39" s="71">
        <f t="shared" si="9"/>
        <v>0.4768211920529799</v>
      </c>
      <c r="H39" s="52">
        <f t="shared" si="10"/>
        <v>-396</v>
      </c>
      <c r="I39" s="62" t="s">
        <v>213</v>
      </c>
      <c r="J39" s="63">
        <v>27</v>
      </c>
      <c r="K39" s="64">
        <v>8</v>
      </c>
      <c r="L39" s="8">
        <f t="shared" si="3"/>
        <v>17.5</v>
      </c>
      <c r="M39" s="9">
        <f t="shared" si="5"/>
        <v>0</v>
      </c>
      <c r="N39" s="9">
        <f t="shared" si="6"/>
        <v>-12</v>
      </c>
      <c r="O39" s="71">
        <f t="shared" si="11"/>
        <v>4.0858404363421092</v>
      </c>
      <c r="P39" s="54">
        <f t="shared" si="12"/>
        <v>-480</v>
      </c>
      <c r="Q39" s="65" t="s">
        <v>516</v>
      </c>
      <c r="R39" s="65">
        <v>19</v>
      </c>
      <c r="S39" s="64">
        <v>4</v>
      </c>
      <c r="T39" s="8">
        <f t="shared" si="4"/>
        <v>11.5</v>
      </c>
      <c r="U39" s="9">
        <f t="shared" si="7"/>
        <v>5.12</v>
      </c>
      <c r="V39" s="9">
        <f t="shared" si="8"/>
        <v>12</v>
      </c>
      <c r="W39" s="71">
        <f t="shared" si="13"/>
        <v>7.3353846153846156</v>
      </c>
      <c r="X39" s="54">
        <f t="shared" si="14"/>
        <v>-240</v>
      </c>
      <c r="AN39" s="22"/>
      <c r="AO39" s="24"/>
      <c r="AP39" s="2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ht="15" customHeight="1" x14ac:dyDescent="0.25">
      <c r="A40" s="62" t="s">
        <v>31</v>
      </c>
      <c r="B40" s="63">
        <v>19</v>
      </c>
      <c r="C40" s="64">
        <v>7</v>
      </c>
      <c r="D40" s="8">
        <f t="shared" si="0"/>
        <v>13</v>
      </c>
      <c r="E40" s="9">
        <f t="shared" si="1"/>
        <v>0.40000000000000036</v>
      </c>
      <c r="F40" s="9">
        <f t="shared" si="2"/>
        <v>0</v>
      </c>
      <c r="G40" s="71">
        <f t="shared" si="9"/>
        <v>0.87682119205298026</v>
      </c>
      <c r="H40" s="52">
        <f t="shared" si="10"/>
        <v>-396</v>
      </c>
      <c r="I40" s="62" t="s">
        <v>214</v>
      </c>
      <c r="J40" s="63">
        <v>26.1</v>
      </c>
      <c r="K40" s="64">
        <v>10.9</v>
      </c>
      <c r="L40" s="8">
        <f t="shared" si="3"/>
        <v>18.5</v>
      </c>
      <c r="M40" s="9">
        <f t="shared" si="5"/>
        <v>0</v>
      </c>
      <c r="N40" s="9">
        <f t="shared" si="6"/>
        <v>-24</v>
      </c>
      <c r="O40" s="71">
        <f t="shared" si="11"/>
        <v>4.0858404363421092</v>
      </c>
      <c r="P40" s="54">
        <f t="shared" si="12"/>
        <v>-504</v>
      </c>
      <c r="Q40" s="65" t="s">
        <v>517</v>
      </c>
      <c r="R40" s="65">
        <v>10.5</v>
      </c>
      <c r="S40" s="64">
        <v>2.8</v>
      </c>
      <c r="T40" s="8">
        <f t="shared" si="4"/>
        <v>6.65</v>
      </c>
      <c r="U40" s="9">
        <f t="shared" si="7"/>
        <v>13.714285714285714</v>
      </c>
      <c r="V40" s="9">
        <f t="shared" si="8"/>
        <v>24</v>
      </c>
      <c r="W40" s="71">
        <f t="shared" si="13"/>
        <v>21.049670329670327</v>
      </c>
      <c r="X40" s="54">
        <f t="shared" si="14"/>
        <v>-216</v>
      </c>
      <c r="AN40" s="22"/>
      <c r="AO40" s="24"/>
      <c r="AP40" s="2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ht="15" customHeight="1" x14ac:dyDescent="0.25">
      <c r="A41" s="62" t="s">
        <v>32</v>
      </c>
      <c r="B41" s="63">
        <v>21.1</v>
      </c>
      <c r="C41" s="64">
        <v>5.6</v>
      </c>
      <c r="D41" s="8">
        <f t="shared" si="0"/>
        <v>13.350000000000001</v>
      </c>
      <c r="E41" s="9">
        <f t="shared" si="1"/>
        <v>2.4774193548387098</v>
      </c>
      <c r="F41" s="9">
        <f t="shared" si="2"/>
        <v>0</v>
      </c>
      <c r="G41" s="71">
        <f t="shared" si="9"/>
        <v>3.35424054689169</v>
      </c>
      <c r="H41" s="52">
        <f t="shared" si="10"/>
        <v>-396</v>
      </c>
      <c r="I41" s="62" t="s">
        <v>215</v>
      </c>
      <c r="J41" s="63">
        <v>25.4</v>
      </c>
      <c r="K41" s="64">
        <v>10</v>
      </c>
      <c r="L41" s="8">
        <f t="shared" si="3"/>
        <v>17.7</v>
      </c>
      <c r="M41" s="9">
        <f t="shared" si="5"/>
        <v>0</v>
      </c>
      <c r="N41" s="9">
        <f t="shared" si="6"/>
        <v>-12</v>
      </c>
      <c r="O41" s="71">
        <f t="shared" si="11"/>
        <v>4.0858404363421092</v>
      </c>
      <c r="P41" s="54">
        <f t="shared" si="12"/>
        <v>-516</v>
      </c>
      <c r="Q41" s="65" t="s">
        <v>518</v>
      </c>
      <c r="R41" s="65">
        <v>11.3</v>
      </c>
      <c r="S41" s="64">
        <v>2.6</v>
      </c>
      <c r="T41" s="8">
        <f t="shared" si="4"/>
        <v>6.95</v>
      </c>
      <c r="U41" s="9">
        <f t="shared" si="7"/>
        <v>12.689655172413794</v>
      </c>
      <c r="V41" s="9">
        <f t="shared" si="8"/>
        <v>24</v>
      </c>
      <c r="W41" s="71">
        <f t="shared" si="13"/>
        <v>33.739325502084121</v>
      </c>
      <c r="X41" s="54">
        <f t="shared" si="14"/>
        <v>-192</v>
      </c>
      <c r="AN41" s="22"/>
      <c r="AO41" s="24"/>
      <c r="AP41" s="2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ht="15" customHeight="1" x14ac:dyDescent="0.25">
      <c r="A42" s="62" t="s">
        <v>33</v>
      </c>
      <c r="B42" s="63">
        <v>24</v>
      </c>
      <c r="C42" s="64">
        <v>6.8</v>
      </c>
      <c r="D42" s="8">
        <f t="shared" ref="D42:D73" si="15">IF(AND(B42&lt;&gt;"",C42&lt;&gt;""),(B42+C42)/2,"")</f>
        <v>15.4</v>
      </c>
      <c r="E42" s="9">
        <f t="shared" ref="E42:E73" si="16">IF(OR(D42&lt;=0,C42&gt;=7.2),0,IF(B42&lt;7.2,24,IF(D42&gt;=7.2,((7.2-C42)/(D42-C42))*12,IF(D42&lt;7.2,(((7.2-D42)/(B42-D42))*12)+12,999))))</f>
        <v>0.55813953488372137</v>
      </c>
      <c r="F42" s="9">
        <f t="shared" ref="F42:F73" si="17">IF(D42&lt;1.4,0,IF(D42&lt;2.5,0.5,IF(D42&lt;9.2,1,IF(D42&lt;12.5,0.5,IF(D42&lt;16,0,IF(D42&lt;18,-0.5,-1))))))*24</f>
        <v>0</v>
      </c>
      <c r="G42" s="71">
        <f t="shared" si="9"/>
        <v>3.9123800817754115</v>
      </c>
      <c r="H42" s="52">
        <f t="shared" si="10"/>
        <v>-396</v>
      </c>
      <c r="I42" s="62" t="s">
        <v>216</v>
      </c>
      <c r="J42" s="63">
        <v>16.899999999999999</v>
      </c>
      <c r="K42" s="64">
        <v>12</v>
      </c>
      <c r="L42" s="8">
        <f t="shared" si="3"/>
        <v>14.45</v>
      </c>
      <c r="M42" s="9">
        <f t="shared" si="5"/>
        <v>0</v>
      </c>
      <c r="N42" s="9">
        <f t="shared" si="6"/>
        <v>0</v>
      </c>
      <c r="O42" s="71">
        <f t="shared" si="11"/>
        <v>4.0858404363421092</v>
      </c>
      <c r="P42" s="54">
        <f t="shared" si="12"/>
        <v>-516</v>
      </c>
      <c r="Q42" s="65" t="s">
        <v>519</v>
      </c>
      <c r="R42" s="65">
        <v>14.7</v>
      </c>
      <c r="S42" s="64">
        <v>5.6</v>
      </c>
      <c r="T42" s="8">
        <f t="shared" si="4"/>
        <v>10.149999999999999</v>
      </c>
      <c r="U42" s="9">
        <f t="shared" si="7"/>
        <v>4.2197802197802226</v>
      </c>
      <c r="V42" s="9">
        <f t="shared" si="8"/>
        <v>12</v>
      </c>
      <c r="W42" s="71">
        <f t="shared" si="13"/>
        <v>37.959105721864347</v>
      </c>
      <c r="X42" s="54">
        <f t="shared" si="14"/>
        <v>-180</v>
      </c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pans="1:54" ht="15" customHeight="1" x14ac:dyDescent="0.25">
      <c r="A43" s="62" t="s">
        <v>34</v>
      </c>
      <c r="B43" s="63">
        <v>26.1</v>
      </c>
      <c r="C43" s="64">
        <v>10</v>
      </c>
      <c r="D43" s="8">
        <f t="shared" si="15"/>
        <v>18.05</v>
      </c>
      <c r="E43" s="9">
        <f t="shared" si="16"/>
        <v>0</v>
      </c>
      <c r="F43" s="9">
        <f t="shared" si="17"/>
        <v>-24</v>
      </c>
      <c r="G43" s="71">
        <f t="shared" si="9"/>
        <v>3.9123800817754115</v>
      </c>
      <c r="H43" s="52">
        <f t="shared" si="10"/>
        <v>-420</v>
      </c>
      <c r="I43" s="62" t="s">
        <v>217</v>
      </c>
      <c r="J43" s="63">
        <v>17.899999999999999</v>
      </c>
      <c r="K43" s="64">
        <v>8</v>
      </c>
      <c r="L43" s="8">
        <f t="shared" si="3"/>
        <v>12.95</v>
      </c>
      <c r="M43" s="9">
        <f t="shared" si="5"/>
        <v>0</v>
      </c>
      <c r="N43" s="9">
        <f t="shared" si="6"/>
        <v>0</v>
      </c>
      <c r="O43" s="71">
        <f t="shared" si="11"/>
        <v>4.0858404363421092</v>
      </c>
      <c r="P43" s="54">
        <f t="shared" si="12"/>
        <v>-516</v>
      </c>
      <c r="Q43" s="65" t="s">
        <v>520</v>
      </c>
      <c r="R43" s="65">
        <v>14.6</v>
      </c>
      <c r="S43" s="64">
        <v>9</v>
      </c>
      <c r="T43" s="8">
        <f t="shared" si="4"/>
        <v>11.8</v>
      </c>
      <c r="U43" s="9">
        <f t="shared" si="7"/>
        <v>0</v>
      </c>
      <c r="V43" s="9">
        <f t="shared" si="8"/>
        <v>12</v>
      </c>
      <c r="W43" s="71">
        <f t="shared" si="13"/>
        <v>37.959105721864347</v>
      </c>
      <c r="X43" s="54">
        <f t="shared" si="14"/>
        <v>-168</v>
      </c>
    </row>
    <row r="44" spans="1:54" ht="15" customHeight="1" x14ac:dyDescent="0.25">
      <c r="A44" s="62" t="s">
        <v>35</v>
      </c>
      <c r="B44" s="63">
        <v>23.5</v>
      </c>
      <c r="C44" s="64">
        <v>14.9</v>
      </c>
      <c r="D44" s="8">
        <f t="shared" si="15"/>
        <v>19.2</v>
      </c>
      <c r="E44" s="9">
        <f t="shared" si="16"/>
        <v>0</v>
      </c>
      <c r="F44" s="9">
        <f t="shared" si="17"/>
        <v>-24</v>
      </c>
      <c r="G44" s="71">
        <f t="shared" si="9"/>
        <v>3.9123800817754115</v>
      </c>
      <c r="H44" s="52">
        <f t="shared" si="10"/>
        <v>-444</v>
      </c>
      <c r="I44" s="62" t="s">
        <v>218</v>
      </c>
      <c r="J44" s="63">
        <v>13.2</v>
      </c>
      <c r="K44" s="64">
        <v>5</v>
      </c>
      <c r="L44" s="8">
        <f t="shared" si="3"/>
        <v>9.1</v>
      </c>
      <c r="M44" s="9">
        <f t="shared" si="5"/>
        <v>6.4390243902439046</v>
      </c>
      <c r="N44" s="9">
        <f t="shared" si="6"/>
        <v>24</v>
      </c>
      <c r="O44" s="71">
        <f t="shared" si="11"/>
        <v>10.524864826586015</v>
      </c>
      <c r="P44" s="54">
        <f t="shared" si="12"/>
        <v>-492</v>
      </c>
      <c r="Q44" s="65" t="s">
        <v>521</v>
      </c>
      <c r="R44" s="65">
        <v>16.100000000000001</v>
      </c>
      <c r="S44" s="64">
        <v>9</v>
      </c>
      <c r="T44" s="8">
        <f t="shared" si="4"/>
        <v>12.55</v>
      </c>
      <c r="U44" s="9">
        <f t="shared" si="7"/>
        <v>0</v>
      </c>
      <c r="V44" s="9">
        <f t="shared" si="8"/>
        <v>0</v>
      </c>
      <c r="W44" s="71">
        <f t="shared" si="13"/>
        <v>37.959105721864347</v>
      </c>
      <c r="X44" s="54">
        <f t="shared" si="14"/>
        <v>-168</v>
      </c>
    </row>
    <row r="45" spans="1:54" ht="15" customHeight="1" x14ac:dyDescent="0.25">
      <c r="A45" s="62" t="s">
        <v>36</v>
      </c>
      <c r="B45" s="63">
        <v>23</v>
      </c>
      <c r="C45" s="64">
        <v>10.6</v>
      </c>
      <c r="D45" s="8">
        <f t="shared" si="15"/>
        <v>16.8</v>
      </c>
      <c r="E45" s="9">
        <f t="shared" si="16"/>
        <v>0</v>
      </c>
      <c r="F45" s="9">
        <f t="shared" si="17"/>
        <v>-12</v>
      </c>
      <c r="G45" s="71">
        <f t="shared" si="9"/>
        <v>3.9123800817754115</v>
      </c>
      <c r="H45" s="52">
        <f t="shared" si="10"/>
        <v>-456</v>
      </c>
      <c r="I45" s="62" t="s">
        <v>219</v>
      </c>
      <c r="J45" s="63">
        <v>15.3</v>
      </c>
      <c r="K45" s="64">
        <v>3.2</v>
      </c>
      <c r="L45" s="8">
        <f t="shared" si="3"/>
        <v>9.25</v>
      </c>
      <c r="M45" s="9">
        <f t="shared" si="5"/>
        <v>7.9338842975206614</v>
      </c>
      <c r="N45" s="9">
        <f t="shared" si="6"/>
        <v>12</v>
      </c>
      <c r="O45" s="71">
        <f t="shared" si="11"/>
        <v>18.458749124106674</v>
      </c>
      <c r="P45" s="54">
        <f t="shared" si="12"/>
        <v>-480</v>
      </c>
      <c r="Q45" s="65" t="s">
        <v>522</v>
      </c>
      <c r="R45" s="65">
        <v>11.2</v>
      </c>
      <c r="S45" s="64">
        <v>8</v>
      </c>
      <c r="T45" s="8">
        <f t="shared" si="4"/>
        <v>9.6</v>
      </c>
      <c r="U45" s="9">
        <f t="shared" si="7"/>
        <v>0</v>
      </c>
      <c r="V45" s="9">
        <f t="shared" si="8"/>
        <v>12</v>
      </c>
      <c r="W45" s="71">
        <f t="shared" si="13"/>
        <v>37.959105721864347</v>
      </c>
      <c r="X45" s="54">
        <f t="shared" si="14"/>
        <v>-156</v>
      </c>
    </row>
    <row r="46" spans="1:54" ht="15" customHeight="1" x14ac:dyDescent="0.25">
      <c r="A46" s="62" t="s">
        <v>37</v>
      </c>
      <c r="B46" s="63">
        <v>21.1</v>
      </c>
      <c r="C46" s="64">
        <v>12.7</v>
      </c>
      <c r="D46" s="8">
        <f t="shared" si="15"/>
        <v>16.899999999999999</v>
      </c>
      <c r="E46" s="9">
        <f t="shared" si="16"/>
        <v>0</v>
      </c>
      <c r="F46" s="9">
        <f t="shared" si="17"/>
        <v>-12</v>
      </c>
      <c r="G46" s="71">
        <f t="shared" si="9"/>
        <v>3.9123800817754115</v>
      </c>
      <c r="H46" s="52">
        <f t="shared" si="10"/>
        <v>-468</v>
      </c>
      <c r="I46" s="62" t="s">
        <v>220</v>
      </c>
      <c r="J46" s="63">
        <v>15</v>
      </c>
      <c r="K46" s="64">
        <v>7</v>
      </c>
      <c r="L46" s="8">
        <f t="shared" si="3"/>
        <v>11</v>
      </c>
      <c r="M46" s="9">
        <f t="shared" si="5"/>
        <v>0.60000000000000053</v>
      </c>
      <c r="N46" s="9">
        <f t="shared" si="6"/>
        <v>12</v>
      </c>
      <c r="O46" s="71">
        <f t="shared" si="11"/>
        <v>19.058749124106676</v>
      </c>
      <c r="P46" s="54">
        <f t="shared" si="12"/>
        <v>-468</v>
      </c>
      <c r="Q46" s="65" t="s">
        <v>523</v>
      </c>
      <c r="R46" s="65">
        <v>9.9</v>
      </c>
      <c r="S46" s="64">
        <v>4</v>
      </c>
      <c r="T46" s="8">
        <f t="shared" si="4"/>
        <v>6.95</v>
      </c>
      <c r="U46" s="9">
        <f t="shared" si="7"/>
        <v>13.016949152542374</v>
      </c>
      <c r="V46" s="9">
        <f t="shared" si="8"/>
        <v>24</v>
      </c>
      <c r="W46" s="71">
        <f t="shared" si="13"/>
        <v>50.976054874406721</v>
      </c>
      <c r="X46" s="54">
        <f t="shared" si="14"/>
        <v>-132</v>
      </c>
    </row>
    <row r="47" spans="1:54" ht="15" customHeight="1" x14ac:dyDescent="0.25">
      <c r="A47" s="62" t="s">
        <v>38</v>
      </c>
      <c r="B47" s="63">
        <v>14.5</v>
      </c>
      <c r="C47" s="64">
        <v>10</v>
      </c>
      <c r="D47" s="8">
        <f t="shared" si="15"/>
        <v>12.25</v>
      </c>
      <c r="E47" s="9">
        <f t="shared" si="16"/>
        <v>0</v>
      </c>
      <c r="F47" s="9">
        <f t="shared" si="17"/>
        <v>12</v>
      </c>
      <c r="G47" s="71">
        <f t="shared" si="9"/>
        <v>3.9123800817754115</v>
      </c>
      <c r="H47" s="52">
        <f t="shared" si="10"/>
        <v>-456</v>
      </c>
      <c r="I47" s="62" t="s">
        <v>221</v>
      </c>
      <c r="J47" s="63">
        <v>14.9</v>
      </c>
      <c r="K47" s="64">
        <v>3.8</v>
      </c>
      <c r="L47" s="8">
        <f t="shared" si="3"/>
        <v>9.35</v>
      </c>
      <c r="M47" s="9">
        <f t="shared" si="5"/>
        <v>7.3513513513513526</v>
      </c>
      <c r="N47" s="9">
        <f t="shared" si="6"/>
        <v>12</v>
      </c>
      <c r="O47" s="71">
        <f t="shared" si="11"/>
        <v>26.41010047545803</v>
      </c>
      <c r="P47" s="54">
        <f t="shared" si="12"/>
        <v>-456</v>
      </c>
      <c r="Q47" s="65" t="s">
        <v>524</v>
      </c>
      <c r="R47" s="65">
        <v>9.6999999999999993</v>
      </c>
      <c r="S47" s="64">
        <v>2.8</v>
      </c>
      <c r="T47" s="8">
        <f t="shared" si="4"/>
        <v>6.25</v>
      </c>
      <c r="U47" s="9">
        <f t="shared" si="7"/>
        <v>15.304347826086957</v>
      </c>
      <c r="V47" s="9">
        <f t="shared" si="8"/>
        <v>24</v>
      </c>
      <c r="W47" s="71">
        <f t="shared" si="13"/>
        <v>66.280402700493681</v>
      </c>
      <c r="X47" s="54">
        <f t="shared" si="14"/>
        <v>-108</v>
      </c>
    </row>
    <row r="48" spans="1:54" ht="15" customHeight="1" x14ac:dyDescent="0.25">
      <c r="A48" s="62" t="s">
        <v>39</v>
      </c>
      <c r="B48" s="63">
        <v>13</v>
      </c>
      <c r="C48" s="64">
        <v>9</v>
      </c>
      <c r="D48" s="8">
        <f t="shared" si="15"/>
        <v>11</v>
      </c>
      <c r="E48" s="9">
        <f t="shared" si="16"/>
        <v>0</v>
      </c>
      <c r="F48" s="9">
        <f t="shared" si="17"/>
        <v>12</v>
      </c>
      <c r="G48" s="71">
        <f t="shared" si="9"/>
        <v>3.9123800817754115</v>
      </c>
      <c r="H48" s="52">
        <f t="shared" si="10"/>
        <v>-444</v>
      </c>
      <c r="I48" s="62" t="s">
        <v>222</v>
      </c>
      <c r="J48" s="63">
        <v>16.100000000000001</v>
      </c>
      <c r="K48" s="64">
        <v>3</v>
      </c>
      <c r="L48" s="8">
        <f t="shared" si="3"/>
        <v>9.5500000000000007</v>
      </c>
      <c r="M48" s="9">
        <f t="shared" si="5"/>
        <v>7.6946564885496178</v>
      </c>
      <c r="N48" s="9">
        <f t="shared" si="6"/>
        <v>12</v>
      </c>
      <c r="O48" s="71">
        <f t="shared" si="11"/>
        <v>34.104756964007649</v>
      </c>
      <c r="P48" s="54">
        <f t="shared" si="12"/>
        <v>-444</v>
      </c>
      <c r="Q48" s="65" t="s">
        <v>525</v>
      </c>
      <c r="R48" s="65">
        <v>11.4</v>
      </c>
      <c r="S48" s="64">
        <v>6.9</v>
      </c>
      <c r="T48" s="8">
        <f t="shared" si="4"/>
        <v>9.15</v>
      </c>
      <c r="U48" s="9">
        <f t="shared" si="7"/>
        <v>1.599999999999999</v>
      </c>
      <c r="V48" s="9">
        <f t="shared" si="8"/>
        <v>24</v>
      </c>
      <c r="W48" s="71">
        <f t="shared" si="13"/>
        <v>67.880402700493676</v>
      </c>
      <c r="X48" s="54">
        <f t="shared" si="14"/>
        <v>-84</v>
      </c>
    </row>
    <row r="49" spans="1:24" ht="15" customHeight="1" x14ac:dyDescent="0.25">
      <c r="A49" s="62" t="s">
        <v>40</v>
      </c>
      <c r="B49" s="63">
        <v>14.1</v>
      </c>
      <c r="C49" s="64">
        <v>10.3</v>
      </c>
      <c r="D49" s="8">
        <f t="shared" si="15"/>
        <v>12.2</v>
      </c>
      <c r="E49" s="9">
        <f t="shared" si="16"/>
        <v>0</v>
      </c>
      <c r="F49" s="9">
        <f t="shared" si="17"/>
        <v>12</v>
      </c>
      <c r="G49" s="71">
        <f t="shared" si="9"/>
        <v>3.9123800817754115</v>
      </c>
      <c r="H49" s="52">
        <f t="shared" si="10"/>
        <v>-432</v>
      </c>
      <c r="I49" s="62" t="s">
        <v>223</v>
      </c>
      <c r="J49" s="63">
        <v>14.1</v>
      </c>
      <c r="K49" s="64">
        <v>6</v>
      </c>
      <c r="L49" s="8">
        <f t="shared" si="3"/>
        <v>10.050000000000001</v>
      </c>
      <c r="M49" s="9">
        <f t="shared" si="5"/>
        <v>3.5555555555555554</v>
      </c>
      <c r="N49" s="9">
        <f t="shared" si="6"/>
        <v>12</v>
      </c>
      <c r="O49" s="71">
        <f t="shared" si="11"/>
        <v>37.660312519563206</v>
      </c>
      <c r="P49" s="54">
        <f t="shared" si="12"/>
        <v>-432</v>
      </c>
      <c r="Q49" s="65" t="s">
        <v>526</v>
      </c>
      <c r="R49" s="65">
        <v>11.7</v>
      </c>
      <c r="S49" s="64">
        <v>7</v>
      </c>
      <c r="T49" s="8">
        <f t="shared" si="4"/>
        <v>9.35</v>
      </c>
      <c r="U49" s="9">
        <f t="shared" si="7"/>
        <v>1.0212765957446819</v>
      </c>
      <c r="V49" s="9">
        <f t="shared" si="8"/>
        <v>12</v>
      </c>
      <c r="W49" s="71">
        <f t="shared" si="13"/>
        <v>68.901679296238356</v>
      </c>
      <c r="X49" s="54">
        <f t="shared" si="14"/>
        <v>-72</v>
      </c>
    </row>
    <row r="50" spans="1:24" ht="15" customHeight="1" x14ac:dyDescent="0.25">
      <c r="A50" s="62" t="s">
        <v>41</v>
      </c>
      <c r="B50" s="63">
        <v>13.1</v>
      </c>
      <c r="C50" s="64">
        <v>9</v>
      </c>
      <c r="D50" s="8">
        <f t="shared" si="15"/>
        <v>11.05</v>
      </c>
      <c r="E50" s="9">
        <f t="shared" si="16"/>
        <v>0</v>
      </c>
      <c r="F50" s="9">
        <f t="shared" si="17"/>
        <v>12</v>
      </c>
      <c r="G50" s="71">
        <f t="shared" si="9"/>
        <v>3.9123800817754115</v>
      </c>
      <c r="H50" s="52">
        <f t="shared" si="10"/>
        <v>-420</v>
      </c>
      <c r="I50" s="62" t="s">
        <v>224</v>
      </c>
      <c r="J50" s="63">
        <v>11.3</v>
      </c>
      <c r="K50" s="64">
        <v>8</v>
      </c>
      <c r="L50" s="8">
        <f t="shared" si="3"/>
        <v>9.65</v>
      </c>
      <c r="M50" s="9">
        <f t="shared" si="5"/>
        <v>0</v>
      </c>
      <c r="N50" s="9">
        <f t="shared" si="6"/>
        <v>12</v>
      </c>
      <c r="O50" s="71">
        <f t="shared" si="11"/>
        <v>37.660312519563206</v>
      </c>
      <c r="P50" s="54">
        <f t="shared" si="12"/>
        <v>-420</v>
      </c>
      <c r="Q50" s="65" t="s">
        <v>527</v>
      </c>
      <c r="R50" s="65">
        <v>11.1</v>
      </c>
      <c r="S50" s="64">
        <v>4.7</v>
      </c>
      <c r="T50" s="8">
        <f t="shared" si="4"/>
        <v>7.9</v>
      </c>
      <c r="U50" s="9">
        <f t="shared" si="7"/>
        <v>9.375</v>
      </c>
      <c r="V50" s="9">
        <f t="shared" si="8"/>
        <v>24</v>
      </c>
      <c r="W50" s="71">
        <f t="shared" si="13"/>
        <v>78.276679296238356</v>
      </c>
      <c r="X50" s="54">
        <f t="shared" si="14"/>
        <v>-48</v>
      </c>
    </row>
    <row r="51" spans="1:24" ht="15" customHeight="1" x14ac:dyDescent="0.25">
      <c r="A51" s="62" t="s">
        <v>42</v>
      </c>
      <c r="B51" s="63">
        <v>13</v>
      </c>
      <c r="C51" s="64">
        <v>6.8</v>
      </c>
      <c r="D51" s="8">
        <f t="shared" si="15"/>
        <v>9.9</v>
      </c>
      <c r="E51" s="9">
        <f t="shared" si="16"/>
        <v>1.5483870967741944</v>
      </c>
      <c r="F51" s="9">
        <f t="shared" si="17"/>
        <v>12</v>
      </c>
      <c r="G51" s="71">
        <f t="shared" si="9"/>
        <v>5.4607671785496059</v>
      </c>
      <c r="H51" s="52">
        <f t="shared" si="10"/>
        <v>-408</v>
      </c>
      <c r="I51" s="62" t="s">
        <v>225</v>
      </c>
      <c r="J51" s="63">
        <v>9</v>
      </c>
      <c r="K51" s="64">
        <v>7</v>
      </c>
      <c r="L51" s="8">
        <f t="shared" si="3"/>
        <v>8</v>
      </c>
      <c r="M51" s="9">
        <f t="shared" si="5"/>
        <v>2.4000000000000021</v>
      </c>
      <c r="N51" s="9">
        <f t="shared" si="6"/>
        <v>24</v>
      </c>
      <c r="O51" s="71">
        <f t="shared" si="11"/>
        <v>40.060312519563212</v>
      </c>
      <c r="P51" s="54">
        <f t="shared" si="12"/>
        <v>-396</v>
      </c>
      <c r="Q51" s="65" t="s">
        <v>528</v>
      </c>
      <c r="R51" s="65">
        <v>13.2</v>
      </c>
      <c r="S51" s="64">
        <v>6</v>
      </c>
      <c r="T51" s="8">
        <f t="shared" si="4"/>
        <v>9.6</v>
      </c>
      <c r="U51" s="9">
        <f t="shared" si="7"/>
        <v>4.0000000000000009</v>
      </c>
      <c r="V51" s="9">
        <f t="shared" si="8"/>
        <v>12</v>
      </c>
      <c r="W51" s="71">
        <f t="shared" si="13"/>
        <v>82.276679296238356</v>
      </c>
      <c r="X51" s="54">
        <f t="shared" si="14"/>
        <v>-36</v>
      </c>
    </row>
    <row r="52" spans="1:24" ht="15" customHeight="1" x14ac:dyDescent="0.25">
      <c r="A52" s="62" t="s">
        <v>43</v>
      </c>
      <c r="B52" s="63">
        <v>13.2</v>
      </c>
      <c r="C52" s="64">
        <v>6</v>
      </c>
      <c r="D52" s="8">
        <f t="shared" si="15"/>
        <v>9.6</v>
      </c>
      <c r="E52" s="9">
        <f t="shared" si="16"/>
        <v>4.0000000000000009</v>
      </c>
      <c r="F52" s="9">
        <f t="shared" si="17"/>
        <v>12</v>
      </c>
      <c r="G52" s="71">
        <f t="shared" si="9"/>
        <v>9.4607671785496059</v>
      </c>
      <c r="H52" s="52">
        <f t="shared" si="10"/>
        <v>-396</v>
      </c>
      <c r="I52" s="62" t="s">
        <v>226</v>
      </c>
      <c r="J52" s="63">
        <v>16.5</v>
      </c>
      <c r="K52" s="64">
        <v>2.7</v>
      </c>
      <c r="L52" s="8">
        <f t="shared" si="3"/>
        <v>9.6</v>
      </c>
      <c r="M52" s="9">
        <f t="shared" si="5"/>
        <v>7.8260869565217392</v>
      </c>
      <c r="N52" s="9">
        <f t="shared" si="6"/>
        <v>12</v>
      </c>
      <c r="O52" s="71">
        <f t="shared" si="11"/>
        <v>47.886399476084954</v>
      </c>
      <c r="P52" s="54">
        <f t="shared" si="12"/>
        <v>-384</v>
      </c>
      <c r="Q52" s="65" t="s">
        <v>529</v>
      </c>
      <c r="R52" s="65">
        <v>14.2</v>
      </c>
      <c r="S52" s="64">
        <v>7</v>
      </c>
      <c r="T52" s="8">
        <f t="shared" si="4"/>
        <v>10.6</v>
      </c>
      <c r="U52" s="9">
        <f t="shared" si="7"/>
        <v>0.6666666666666673</v>
      </c>
      <c r="V52" s="9">
        <f t="shared" si="8"/>
        <v>12</v>
      </c>
      <c r="W52" s="71">
        <f t="shared" si="13"/>
        <v>82.943345962905028</v>
      </c>
      <c r="X52" s="54">
        <f t="shared" si="14"/>
        <v>-24</v>
      </c>
    </row>
    <row r="53" spans="1:24" ht="15" customHeight="1" x14ac:dyDescent="0.25">
      <c r="A53" s="62" t="s">
        <v>44</v>
      </c>
      <c r="B53" s="63">
        <v>13.2</v>
      </c>
      <c r="C53" s="64">
        <v>9</v>
      </c>
      <c r="D53" s="8">
        <f t="shared" si="15"/>
        <v>11.1</v>
      </c>
      <c r="E53" s="9">
        <f t="shared" si="16"/>
        <v>0</v>
      </c>
      <c r="F53" s="9">
        <f t="shared" si="17"/>
        <v>12</v>
      </c>
      <c r="G53" s="71">
        <f t="shared" si="9"/>
        <v>9.4607671785496059</v>
      </c>
      <c r="H53" s="52">
        <f t="shared" si="10"/>
        <v>-384</v>
      </c>
      <c r="I53" s="62" t="s">
        <v>227</v>
      </c>
      <c r="J53" s="63">
        <v>17</v>
      </c>
      <c r="K53" s="64">
        <v>4.9000000000000004</v>
      </c>
      <c r="L53" s="8">
        <f t="shared" si="3"/>
        <v>10.95</v>
      </c>
      <c r="M53" s="9">
        <f t="shared" si="5"/>
        <v>4.5619834710743801</v>
      </c>
      <c r="N53" s="9">
        <f t="shared" si="6"/>
        <v>12</v>
      </c>
      <c r="O53" s="71">
        <f t="shared" si="11"/>
        <v>52.448382947159331</v>
      </c>
      <c r="P53" s="54">
        <f t="shared" si="12"/>
        <v>-372</v>
      </c>
      <c r="Q53" s="65" t="s">
        <v>530</v>
      </c>
      <c r="R53" s="65">
        <v>13.8</v>
      </c>
      <c r="S53" s="64">
        <v>7.9</v>
      </c>
      <c r="T53" s="8">
        <f t="shared" si="4"/>
        <v>10.850000000000001</v>
      </c>
      <c r="U53" s="9">
        <f t="shared" si="7"/>
        <v>0</v>
      </c>
      <c r="V53" s="9">
        <f t="shared" si="8"/>
        <v>12</v>
      </c>
      <c r="W53" s="71">
        <f t="shared" si="13"/>
        <v>82.943345962905028</v>
      </c>
      <c r="X53" s="54">
        <f t="shared" si="14"/>
        <v>-12</v>
      </c>
    </row>
    <row r="54" spans="1:24" ht="15" customHeight="1" x14ac:dyDescent="0.25">
      <c r="A54" s="62" t="s">
        <v>45</v>
      </c>
      <c r="B54" s="63">
        <v>18</v>
      </c>
      <c r="C54" s="64">
        <v>11.1</v>
      </c>
      <c r="D54" s="8">
        <f t="shared" si="15"/>
        <v>14.55</v>
      </c>
      <c r="E54" s="9">
        <f t="shared" si="16"/>
        <v>0</v>
      </c>
      <c r="F54" s="9">
        <f t="shared" si="17"/>
        <v>0</v>
      </c>
      <c r="G54" s="71">
        <f t="shared" si="9"/>
        <v>9.4607671785496059</v>
      </c>
      <c r="H54" s="52">
        <f t="shared" si="10"/>
        <v>-384</v>
      </c>
      <c r="I54" s="62" t="s">
        <v>228</v>
      </c>
      <c r="J54" s="63">
        <v>18.399999999999999</v>
      </c>
      <c r="K54" s="64">
        <v>7.8</v>
      </c>
      <c r="L54" s="8">
        <f t="shared" si="3"/>
        <v>13.1</v>
      </c>
      <c r="M54" s="9">
        <f t="shared" si="5"/>
        <v>0</v>
      </c>
      <c r="N54" s="9">
        <f t="shared" si="6"/>
        <v>0</v>
      </c>
      <c r="O54" s="71">
        <f t="shared" si="11"/>
        <v>52.448382947159331</v>
      </c>
      <c r="P54" s="54">
        <f t="shared" si="12"/>
        <v>-372</v>
      </c>
      <c r="Q54" s="65" t="s">
        <v>531</v>
      </c>
      <c r="R54" s="65">
        <v>14.1</v>
      </c>
      <c r="S54" s="64">
        <v>6</v>
      </c>
      <c r="T54" s="8">
        <f t="shared" si="4"/>
        <v>10.050000000000001</v>
      </c>
      <c r="U54" s="9">
        <f t="shared" si="7"/>
        <v>3.5555555555555554</v>
      </c>
      <c r="V54" s="9">
        <f t="shared" si="8"/>
        <v>12</v>
      </c>
      <c r="W54" s="71">
        <f t="shared" si="13"/>
        <v>86.498901518460585</v>
      </c>
      <c r="X54" s="54">
        <f t="shared" si="14"/>
        <v>0</v>
      </c>
    </row>
    <row r="55" spans="1:24" ht="15" customHeight="1" x14ac:dyDescent="0.25">
      <c r="A55" s="62" t="s">
        <v>46</v>
      </c>
      <c r="B55" s="63">
        <v>18</v>
      </c>
      <c r="C55" s="64">
        <v>11.4</v>
      </c>
      <c r="D55" s="8">
        <f t="shared" si="15"/>
        <v>14.7</v>
      </c>
      <c r="E55" s="9">
        <f t="shared" si="16"/>
        <v>0</v>
      </c>
      <c r="F55" s="9">
        <f t="shared" si="17"/>
        <v>0</v>
      </c>
      <c r="G55" s="71">
        <f t="shared" si="9"/>
        <v>9.4607671785496059</v>
      </c>
      <c r="H55" s="52">
        <f t="shared" si="10"/>
        <v>-384</v>
      </c>
      <c r="I55" s="62" t="s">
        <v>229</v>
      </c>
      <c r="J55" s="63">
        <v>15.5</v>
      </c>
      <c r="K55" s="64">
        <v>12</v>
      </c>
      <c r="L55" s="8">
        <f t="shared" si="3"/>
        <v>13.75</v>
      </c>
      <c r="M55" s="9">
        <f t="shared" si="5"/>
        <v>0</v>
      </c>
      <c r="N55" s="9">
        <f t="shared" si="6"/>
        <v>0</v>
      </c>
      <c r="O55" s="71">
        <f t="shared" si="11"/>
        <v>52.448382947159331</v>
      </c>
      <c r="P55" s="54">
        <f t="shared" si="12"/>
        <v>-372</v>
      </c>
      <c r="Q55" s="65" t="s">
        <v>532</v>
      </c>
      <c r="R55" s="65">
        <v>15</v>
      </c>
      <c r="S55" s="64">
        <v>7</v>
      </c>
      <c r="T55" s="8">
        <f t="shared" si="4"/>
        <v>11</v>
      </c>
      <c r="U55" s="9">
        <f t="shared" si="7"/>
        <v>0.60000000000000053</v>
      </c>
      <c r="V55" s="9">
        <f t="shared" si="8"/>
        <v>12</v>
      </c>
      <c r="W55" s="71">
        <f t="shared" si="13"/>
        <v>87.098901518460579</v>
      </c>
      <c r="X55" s="54">
        <f t="shared" si="14"/>
        <v>12</v>
      </c>
    </row>
    <row r="56" spans="1:24" ht="15" customHeight="1" x14ac:dyDescent="0.25">
      <c r="A56" s="62" t="s">
        <v>47</v>
      </c>
      <c r="B56" s="63">
        <v>17.100000000000001</v>
      </c>
      <c r="C56" s="64">
        <v>10</v>
      </c>
      <c r="D56" s="8">
        <f t="shared" si="15"/>
        <v>13.55</v>
      </c>
      <c r="E56" s="9">
        <f t="shared" si="16"/>
        <v>0</v>
      </c>
      <c r="F56" s="9">
        <f t="shared" si="17"/>
        <v>0</v>
      </c>
      <c r="G56" s="71">
        <f t="shared" si="9"/>
        <v>9.4607671785496059</v>
      </c>
      <c r="H56" s="52">
        <f t="shared" si="10"/>
        <v>-384</v>
      </c>
      <c r="I56" s="62" t="s">
        <v>230</v>
      </c>
      <c r="J56" s="63">
        <v>15.6</v>
      </c>
      <c r="K56" s="64">
        <v>8.5</v>
      </c>
      <c r="L56" s="8">
        <f t="shared" si="3"/>
        <v>12.05</v>
      </c>
      <c r="M56" s="9">
        <f t="shared" si="5"/>
        <v>0</v>
      </c>
      <c r="N56" s="9">
        <f t="shared" si="6"/>
        <v>12</v>
      </c>
      <c r="O56" s="71">
        <f t="shared" si="11"/>
        <v>52.448382947159331</v>
      </c>
      <c r="P56" s="54">
        <f t="shared" si="12"/>
        <v>-360</v>
      </c>
      <c r="Q56" s="65" t="s">
        <v>533</v>
      </c>
      <c r="R56" s="65">
        <v>15.2</v>
      </c>
      <c r="S56" s="64">
        <v>7</v>
      </c>
      <c r="T56" s="8">
        <f t="shared" si="4"/>
        <v>11.1</v>
      </c>
      <c r="U56" s="9">
        <f t="shared" si="7"/>
        <v>0.58536585365853722</v>
      </c>
      <c r="V56" s="9">
        <f t="shared" si="8"/>
        <v>12</v>
      </c>
      <c r="W56" s="71">
        <f t="shared" si="13"/>
        <v>87.684267372119123</v>
      </c>
      <c r="X56" s="54">
        <f t="shared" si="14"/>
        <v>24</v>
      </c>
    </row>
    <row r="57" spans="1:24" ht="15" customHeight="1" x14ac:dyDescent="0.25">
      <c r="A57" s="62" t="s">
        <v>48</v>
      </c>
      <c r="B57" s="63">
        <v>16</v>
      </c>
      <c r="C57" s="64">
        <v>7.7</v>
      </c>
      <c r="D57" s="8">
        <f t="shared" si="15"/>
        <v>11.85</v>
      </c>
      <c r="E57" s="9">
        <f t="shared" si="16"/>
        <v>0</v>
      </c>
      <c r="F57" s="9">
        <f t="shared" si="17"/>
        <v>12</v>
      </c>
      <c r="G57" s="71">
        <f t="shared" si="9"/>
        <v>9.4607671785496059</v>
      </c>
      <c r="H57" s="52">
        <f t="shared" si="10"/>
        <v>-372</v>
      </c>
      <c r="I57" s="62" t="s">
        <v>231</v>
      </c>
      <c r="J57" s="63">
        <v>14.5</v>
      </c>
      <c r="K57" s="64">
        <v>6.9</v>
      </c>
      <c r="L57" s="8">
        <f t="shared" si="3"/>
        <v>10.7</v>
      </c>
      <c r="M57" s="9">
        <f t="shared" si="5"/>
        <v>0.94736842105263142</v>
      </c>
      <c r="N57" s="9">
        <f t="shared" si="6"/>
        <v>12</v>
      </c>
      <c r="O57" s="71">
        <f t="shared" si="11"/>
        <v>53.395751368211961</v>
      </c>
      <c r="P57" s="54">
        <f t="shared" si="12"/>
        <v>-348</v>
      </c>
      <c r="Q57" s="65" t="s">
        <v>534</v>
      </c>
      <c r="R57" s="65">
        <v>14.8</v>
      </c>
      <c r="S57" s="64">
        <v>7.7</v>
      </c>
      <c r="T57" s="8">
        <f t="shared" si="4"/>
        <v>11.25</v>
      </c>
      <c r="U57" s="9">
        <f t="shared" si="7"/>
        <v>0</v>
      </c>
      <c r="V57" s="9">
        <f t="shared" si="8"/>
        <v>12</v>
      </c>
      <c r="W57" s="71">
        <f t="shared" si="13"/>
        <v>87.684267372119123</v>
      </c>
      <c r="X57" s="54">
        <f t="shared" si="14"/>
        <v>36</v>
      </c>
    </row>
    <row r="58" spans="1:24" ht="15" customHeight="1" x14ac:dyDescent="0.25">
      <c r="A58" s="62" t="s">
        <v>49</v>
      </c>
      <c r="B58" s="63">
        <v>13.7</v>
      </c>
      <c r="C58" s="64">
        <v>11</v>
      </c>
      <c r="D58" s="8">
        <f t="shared" si="15"/>
        <v>12.35</v>
      </c>
      <c r="E58" s="9">
        <f t="shared" si="16"/>
        <v>0</v>
      </c>
      <c r="F58" s="9">
        <f t="shared" si="17"/>
        <v>12</v>
      </c>
      <c r="G58" s="71">
        <f t="shared" si="9"/>
        <v>9.4607671785496059</v>
      </c>
      <c r="H58" s="52">
        <f t="shared" si="10"/>
        <v>-360</v>
      </c>
      <c r="I58" s="62" t="s">
        <v>232</v>
      </c>
      <c r="J58" s="63">
        <v>10.3</v>
      </c>
      <c r="K58" s="64">
        <v>7.6</v>
      </c>
      <c r="L58" s="8">
        <f t="shared" si="3"/>
        <v>8.9499999999999993</v>
      </c>
      <c r="M58" s="9">
        <f t="shared" si="5"/>
        <v>0</v>
      </c>
      <c r="N58" s="9">
        <f t="shared" si="6"/>
        <v>24</v>
      </c>
      <c r="O58" s="71">
        <f t="shared" si="11"/>
        <v>53.395751368211961</v>
      </c>
      <c r="P58" s="54">
        <f t="shared" si="12"/>
        <v>-324</v>
      </c>
      <c r="Q58" s="65" t="s">
        <v>535</v>
      </c>
      <c r="R58" s="65">
        <v>14.4</v>
      </c>
      <c r="S58" s="64">
        <v>4</v>
      </c>
      <c r="T58" s="8">
        <f t="shared" si="4"/>
        <v>9.1999999999999993</v>
      </c>
      <c r="U58" s="9">
        <f t="shared" si="7"/>
        <v>7.3846153846153868</v>
      </c>
      <c r="V58" s="9">
        <f t="shared" si="8"/>
        <v>12</v>
      </c>
      <c r="W58" s="71">
        <f t="shared" si="13"/>
        <v>95.06888275673451</v>
      </c>
      <c r="X58" s="54">
        <f t="shared" si="14"/>
        <v>48</v>
      </c>
    </row>
    <row r="59" spans="1:24" ht="15" customHeight="1" x14ac:dyDescent="0.25">
      <c r="A59" s="62" t="s">
        <v>50</v>
      </c>
      <c r="B59" s="63">
        <v>10</v>
      </c>
      <c r="C59" s="64">
        <v>6</v>
      </c>
      <c r="D59" s="8">
        <f t="shared" si="15"/>
        <v>8</v>
      </c>
      <c r="E59" s="9">
        <f t="shared" si="16"/>
        <v>7.2000000000000011</v>
      </c>
      <c r="F59" s="9">
        <f t="shared" si="17"/>
        <v>24</v>
      </c>
      <c r="G59" s="71">
        <f t="shared" si="9"/>
        <v>16.660767178549605</v>
      </c>
      <c r="H59" s="52">
        <f t="shared" si="10"/>
        <v>-336</v>
      </c>
      <c r="I59" s="62" t="s">
        <v>233</v>
      </c>
      <c r="J59" s="63">
        <v>17</v>
      </c>
      <c r="K59" s="64">
        <v>3.8</v>
      </c>
      <c r="L59" s="8">
        <f t="shared" si="3"/>
        <v>10.4</v>
      </c>
      <c r="M59" s="9">
        <f t="shared" si="5"/>
        <v>6.1818181818181817</v>
      </c>
      <c r="N59" s="9">
        <f t="shared" si="6"/>
        <v>12</v>
      </c>
      <c r="O59" s="71">
        <f t="shared" si="11"/>
        <v>59.577569550030141</v>
      </c>
      <c r="P59" s="54">
        <f t="shared" si="12"/>
        <v>-312</v>
      </c>
      <c r="Q59" s="65" t="s">
        <v>536</v>
      </c>
      <c r="R59" s="65">
        <v>13.6</v>
      </c>
      <c r="S59" s="64">
        <v>5</v>
      </c>
      <c r="T59" s="8">
        <f t="shared" si="4"/>
        <v>9.3000000000000007</v>
      </c>
      <c r="U59" s="9">
        <f t="shared" si="7"/>
        <v>6.1395348837209287</v>
      </c>
      <c r="V59" s="9">
        <f t="shared" si="8"/>
        <v>12</v>
      </c>
      <c r="W59" s="71">
        <f t="shared" si="13"/>
        <v>101.20841764045544</v>
      </c>
      <c r="X59" s="54">
        <f t="shared" si="14"/>
        <v>60</v>
      </c>
    </row>
    <row r="60" spans="1:24" ht="15" customHeight="1" x14ac:dyDescent="0.25">
      <c r="A60" s="62" t="s">
        <v>51</v>
      </c>
      <c r="B60" s="63">
        <v>13</v>
      </c>
      <c r="C60" s="64">
        <v>2.4</v>
      </c>
      <c r="D60" s="8">
        <f t="shared" si="15"/>
        <v>7.7</v>
      </c>
      <c r="E60" s="9">
        <f t="shared" si="16"/>
        <v>10.867924528301888</v>
      </c>
      <c r="F60" s="9">
        <f t="shared" si="17"/>
        <v>24</v>
      </c>
      <c r="G60" s="71">
        <f t="shared" si="9"/>
        <v>27.528691706851493</v>
      </c>
      <c r="H60" s="52">
        <f t="shared" si="10"/>
        <v>-312</v>
      </c>
      <c r="I60" s="62" t="s">
        <v>234</v>
      </c>
      <c r="J60" s="63">
        <v>11.3</v>
      </c>
      <c r="K60" s="64">
        <v>9</v>
      </c>
      <c r="L60" s="8">
        <f t="shared" si="3"/>
        <v>10.15</v>
      </c>
      <c r="M60" s="9">
        <f t="shared" si="5"/>
        <v>0</v>
      </c>
      <c r="N60" s="9">
        <f t="shared" si="6"/>
        <v>12</v>
      </c>
      <c r="O60" s="71">
        <f t="shared" si="11"/>
        <v>59.577569550030141</v>
      </c>
      <c r="P60" s="54">
        <f t="shared" si="12"/>
        <v>-300</v>
      </c>
      <c r="Q60" s="65" t="s">
        <v>537</v>
      </c>
      <c r="R60" s="65">
        <v>13.3</v>
      </c>
      <c r="S60" s="64">
        <v>6.5</v>
      </c>
      <c r="T60" s="8">
        <f t="shared" si="4"/>
        <v>9.9</v>
      </c>
      <c r="U60" s="9">
        <f t="shared" si="7"/>
        <v>2.4705882352941178</v>
      </c>
      <c r="V60" s="9">
        <f t="shared" si="8"/>
        <v>12</v>
      </c>
      <c r="W60" s="71">
        <f t="shared" si="13"/>
        <v>103.67900587574955</v>
      </c>
      <c r="X60" s="54">
        <f t="shared" si="14"/>
        <v>72</v>
      </c>
    </row>
    <row r="61" spans="1:24" ht="15" customHeight="1" x14ac:dyDescent="0.25">
      <c r="A61" s="62" t="s">
        <v>52</v>
      </c>
      <c r="B61" s="63">
        <v>13.8</v>
      </c>
      <c r="C61" s="64">
        <v>3</v>
      </c>
      <c r="D61" s="8">
        <f t="shared" si="15"/>
        <v>8.4</v>
      </c>
      <c r="E61" s="9">
        <f t="shared" si="16"/>
        <v>9.3333333333333339</v>
      </c>
      <c r="F61" s="9">
        <f t="shared" si="17"/>
        <v>24</v>
      </c>
      <c r="G61" s="71">
        <f t="shared" si="9"/>
        <v>36.862025040184825</v>
      </c>
      <c r="H61" s="52">
        <f t="shared" si="10"/>
        <v>-288</v>
      </c>
      <c r="I61" s="62" t="s">
        <v>235</v>
      </c>
      <c r="J61" s="63">
        <v>16.100000000000001</v>
      </c>
      <c r="K61" s="64">
        <v>8</v>
      </c>
      <c r="L61" s="8">
        <f t="shared" si="3"/>
        <v>12.05</v>
      </c>
      <c r="M61" s="9">
        <f t="shared" si="5"/>
        <v>0</v>
      </c>
      <c r="N61" s="9">
        <f t="shared" si="6"/>
        <v>12</v>
      </c>
      <c r="O61" s="71">
        <f t="shared" si="11"/>
        <v>59.577569550030141</v>
      </c>
      <c r="P61" s="54">
        <f t="shared" si="12"/>
        <v>-288</v>
      </c>
      <c r="Q61" s="65" t="s">
        <v>538</v>
      </c>
      <c r="R61" s="65">
        <v>12.7</v>
      </c>
      <c r="S61" s="64">
        <v>7</v>
      </c>
      <c r="T61" s="8">
        <f t="shared" si="4"/>
        <v>9.85</v>
      </c>
      <c r="U61" s="9">
        <f t="shared" si="7"/>
        <v>0.84210526315789558</v>
      </c>
      <c r="V61" s="9">
        <f t="shared" si="8"/>
        <v>12</v>
      </c>
      <c r="W61" s="71">
        <f t="shared" si="13"/>
        <v>104.52111113890744</v>
      </c>
      <c r="X61" s="54">
        <f t="shared" si="14"/>
        <v>84</v>
      </c>
    </row>
    <row r="62" spans="1:24" ht="15" customHeight="1" x14ac:dyDescent="0.25">
      <c r="A62" s="62" t="s">
        <v>53</v>
      </c>
      <c r="B62" s="63">
        <v>14.2</v>
      </c>
      <c r="C62" s="64">
        <v>1.6</v>
      </c>
      <c r="D62" s="8">
        <f t="shared" si="15"/>
        <v>7.8999999999999995</v>
      </c>
      <c r="E62" s="9">
        <f t="shared" si="16"/>
        <v>10.666666666666668</v>
      </c>
      <c r="F62" s="9">
        <f t="shared" si="17"/>
        <v>24</v>
      </c>
      <c r="G62" s="71">
        <f t="shared" si="9"/>
        <v>47.52869170685149</v>
      </c>
      <c r="H62" s="52">
        <f t="shared" si="10"/>
        <v>-264</v>
      </c>
      <c r="I62" s="62" t="s">
        <v>236</v>
      </c>
      <c r="J62" s="63">
        <v>10.4</v>
      </c>
      <c r="K62" s="64">
        <v>3.9</v>
      </c>
      <c r="L62" s="8">
        <f t="shared" si="3"/>
        <v>7.15</v>
      </c>
      <c r="M62" s="9">
        <f t="shared" si="5"/>
        <v>12.184615384615384</v>
      </c>
      <c r="N62" s="9">
        <f t="shared" si="6"/>
        <v>24</v>
      </c>
      <c r="O62" s="71">
        <f t="shared" si="11"/>
        <v>71.762184934645518</v>
      </c>
      <c r="P62" s="54">
        <f t="shared" si="12"/>
        <v>-264</v>
      </c>
      <c r="Q62" s="65" t="s">
        <v>539</v>
      </c>
      <c r="R62" s="65">
        <v>9.1</v>
      </c>
      <c r="S62" s="64">
        <v>8</v>
      </c>
      <c r="T62" s="8">
        <f t="shared" si="4"/>
        <v>8.5500000000000007</v>
      </c>
      <c r="U62" s="9">
        <f t="shared" si="7"/>
        <v>0</v>
      </c>
      <c r="V62" s="9">
        <f t="shared" si="8"/>
        <v>24</v>
      </c>
      <c r="W62" s="71">
        <f t="shared" si="13"/>
        <v>104.52111113890744</v>
      </c>
      <c r="X62" s="54">
        <f t="shared" si="14"/>
        <v>108</v>
      </c>
    </row>
    <row r="63" spans="1:24" ht="15" customHeight="1" x14ac:dyDescent="0.25">
      <c r="A63" s="62" t="s">
        <v>54</v>
      </c>
      <c r="B63" s="63">
        <v>15.3</v>
      </c>
      <c r="C63" s="64">
        <v>3</v>
      </c>
      <c r="D63" s="8">
        <f t="shared" si="15"/>
        <v>9.15</v>
      </c>
      <c r="E63" s="9">
        <f t="shared" si="16"/>
        <v>8.1951219512195124</v>
      </c>
      <c r="F63" s="9">
        <f t="shared" si="17"/>
        <v>24</v>
      </c>
      <c r="G63" s="71">
        <f t="shared" si="9"/>
        <v>55.723813658071002</v>
      </c>
      <c r="H63" s="52">
        <f t="shared" si="10"/>
        <v>-240</v>
      </c>
      <c r="I63" s="62" t="s">
        <v>237</v>
      </c>
      <c r="J63" s="63">
        <v>21.7</v>
      </c>
      <c r="K63" s="64">
        <v>6.2</v>
      </c>
      <c r="L63" s="8">
        <f t="shared" si="3"/>
        <v>13.95</v>
      </c>
      <c r="M63" s="9">
        <f t="shared" si="5"/>
        <v>1.5483870967741939</v>
      </c>
      <c r="N63" s="9">
        <f t="shared" si="6"/>
        <v>0</v>
      </c>
      <c r="O63" s="71">
        <f t="shared" si="11"/>
        <v>73.31057203141971</v>
      </c>
      <c r="P63" s="54">
        <f t="shared" si="12"/>
        <v>-264</v>
      </c>
      <c r="Q63" s="65" t="s">
        <v>540</v>
      </c>
      <c r="R63" s="65">
        <v>10.9</v>
      </c>
      <c r="S63" s="64">
        <v>8.8000000000000007</v>
      </c>
      <c r="T63" s="8">
        <f t="shared" si="4"/>
        <v>9.8500000000000014</v>
      </c>
      <c r="U63" s="9">
        <f t="shared" si="7"/>
        <v>0</v>
      </c>
      <c r="V63" s="9">
        <f t="shared" si="8"/>
        <v>12</v>
      </c>
      <c r="W63" s="71">
        <f t="shared" si="13"/>
        <v>104.52111113890744</v>
      </c>
      <c r="X63" s="54">
        <f t="shared" si="14"/>
        <v>120</v>
      </c>
    </row>
    <row r="64" spans="1:24" ht="15" customHeight="1" x14ac:dyDescent="0.25">
      <c r="A64" s="62" t="s">
        <v>55</v>
      </c>
      <c r="B64" s="63">
        <v>18</v>
      </c>
      <c r="C64" s="64">
        <v>3.3</v>
      </c>
      <c r="D64" s="8">
        <f t="shared" si="15"/>
        <v>10.65</v>
      </c>
      <c r="E64" s="9">
        <f t="shared" si="16"/>
        <v>6.3673469387755102</v>
      </c>
      <c r="F64" s="9">
        <f t="shared" si="17"/>
        <v>12</v>
      </c>
      <c r="G64" s="71">
        <f t="shared" si="9"/>
        <v>62.091160596846514</v>
      </c>
      <c r="H64" s="52">
        <f t="shared" si="10"/>
        <v>-228</v>
      </c>
      <c r="I64" s="62" t="s">
        <v>238</v>
      </c>
      <c r="J64" s="63">
        <v>24</v>
      </c>
      <c r="K64" s="64">
        <v>9.4</v>
      </c>
      <c r="L64" s="8">
        <f t="shared" si="3"/>
        <v>16.7</v>
      </c>
      <c r="M64" s="9">
        <f t="shared" si="5"/>
        <v>0</v>
      </c>
      <c r="N64" s="9">
        <f t="shared" si="6"/>
        <v>-12</v>
      </c>
      <c r="O64" s="71">
        <f t="shared" si="11"/>
        <v>73.31057203141971</v>
      </c>
      <c r="P64" s="54">
        <f t="shared" si="12"/>
        <v>-276</v>
      </c>
      <c r="Q64" s="65" t="s">
        <v>541</v>
      </c>
      <c r="R64" s="65">
        <v>9.1</v>
      </c>
      <c r="S64" s="64">
        <v>5</v>
      </c>
      <c r="T64" s="8">
        <f t="shared" si="4"/>
        <v>7.05</v>
      </c>
      <c r="U64" s="9">
        <f t="shared" si="7"/>
        <v>12.878048780487807</v>
      </c>
      <c r="V64" s="9">
        <f t="shared" si="8"/>
        <v>24</v>
      </c>
      <c r="W64" s="71">
        <f t="shared" si="13"/>
        <v>117.39915991939525</v>
      </c>
      <c r="X64" s="54">
        <f t="shared" si="14"/>
        <v>144</v>
      </c>
    </row>
    <row r="65" spans="1:41" ht="15" customHeight="1" x14ac:dyDescent="0.25">
      <c r="A65" s="62" t="s">
        <v>56</v>
      </c>
      <c r="B65" s="63">
        <v>16.399999999999999</v>
      </c>
      <c r="C65" s="64">
        <v>4.5999999999999996</v>
      </c>
      <c r="D65" s="8">
        <f t="shared" si="15"/>
        <v>10.5</v>
      </c>
      <c r="E65" s="9">
        <f t="shared" si="16"/>
        <v>5.2881355932203391</v>
      </c>
      <c r="F65" s="9">
        <f t="shared" si="17"/>
        <v>12</v>
      </c>
      <c r="G65" s="71">
        <f t="shared" ref="G65:G119" si="18">G64+E65</f>
        <v>67.379296190066853</v>
      </c>
      <c r="H65" s="52">
        <f t="shared" si="10"/>
        <v>-216</v>
      </c>
      <c r="I65" s="62" t="s">
        <v>239</v>
      </c>
      <c r="J65" s="63">
        <v>17</v>
      </c>
      <c r="K65" s="64">
        <v>11</v>
      </c>
      <c r="L65" s="8">
        <f t="shared" si="3"/>
        <v>14</v>
      </c>
      <c r="M65" s="9">
        <f t="shared" si="5"/>
        <v>0</v>
      </c>
      <c r="N65" s="9">
        <f t="shared" si="6"/>
        <v>0</v>
      </c>
      <c r="O65" s="71">
        <f t="shared" si="11"/>
        <v>73.31057203141971</v>
      </c>
      <c r="P65" s="54">
        <f t="shared" si="12"/>
        <v>-276</v>
      </c>
      <c r="Q65" s="65" t="s">
        <v>542</v>
      </c>
      <c r="R65" s="65">
        <v>10.4</v>
      </c>
      <c r="S65" s="64">
        <v>3.6</v>
      </c>
      <c r="T65" s="8">
        <f t="shared" si="4"/>
        <v>7</v>
      </c>
      <c r="U65" s="9">
        <f t="shared" si="7"/>
        <v>12.705882352941178</v>
      </c>
      <c r="V65" s="9">
        <f t="shared" si="8"/>
        <v>24</v>
      </c>
      <c r="W65" s="71">
        <f t="shared" si="13"/>
        <v>130.10504227233642</v>
      </c>
      <c r="X65" s="54">
        <f t="shared" si="14"/>
        <v>168</v>
      </c>
    </row>
    <row r="66" spans="1:41" ht="15" customHeight="1" x14ac:dyDescent="0.25">
      <c r="A66" s="62" t="s">
        <v>57</v>
      </c>
      <c r="B66" s="63">
        <v>15</v>
      </c>
      <c r="C66" s="64">
        <v>3</v>
      </c>
      <c r="D66" s="8">
        <f t="shared" si="15"/>
        <v>9</v>
      </c>
      <c r="E66" s="9">
        <f t="shared" si="16"/>
        <v>8.4</v>
      </c>
      <c r="F66" s="9">
        <f t="shared" si="17"/>
        <v>24</v>
      </c>
      <c r="G66" s="71">
        <f t="shared" si="18"/>
        <v>75.779296190066859</v>
      </c>
      <c r="H66" s="52">
        <f t="shared" si="10"/>
        <v>-192</v>
      </c>
      <c r="I66" s="62" t="s">
        <v>240</v>
      </c>
      <c r="J66" s="63">
        <v>13.9</v>
      </c>
      <c r="K66" s="64">
        <v>6.8</v>
      </c>
      <c r="L66" s="8">
        <f t="shared" si="3"/>
        <v>10.35</v>
      </c>
      <c r="M66" s="9">
        <f t="shared" si="5"/>
        <v>1.3521126760563393</v>
      </c>
      <c r="N66" s="9">
        <f t="shared" si="6"/>
        <v>12</v>
      </c>
      <c r="O66" s="71">
        <f t="shared" si="11"/>
        <v>74.662684707476046</v>
      </c>
      <c r="P66" s="54">
        <f t="shared" si="12"/>
        <v>-264</v>
      </c>
      <c r="Q66" s="65" t="s">
        <v>543</v>
      </c>
      <c r="R66" s="65">
        <v>10.7</v>
      </c>
      <c r="S66" s="64">
        <v>4</v>
      </c>
      <c r="T66" s="8">
        <f t="shared" si="4"/>
        <v>7.35</v>
      </c>
      <c r="U66" s="9">
        <f t="shared" si="7"/>
        <v>11.462686567164182</v>
      </c>
      <c r="V66" s="9">
        <f t="shared" si="8"/>
        <v>24</v>
      </c>
      <c r="W66" s="71">
        <f t="shared" si="13"/>
        <v>141.5677288395006</v>
      </c>
      <c r="X66" s="54">
        <f t="shared" si="14"/>
        <v>192</v>
      </c>
    </row>
    <row r="67" spans="1:41" ht="15" customHeight="1" x14ac:dyDescent="0.25">
      <c r="A67" s="62" t="s">
        <v>58</v>
      </c>
      <c r="B67" s="63">
        <v>14.2</v>
      </c>
      <c r="C67" s="64">
        <v>4.8</v>
      </c>
      <c r="D67" s="8">
        <f t="shared" si="15"/>
        <v>9.5</v>
      </c>
      <c r="E67" s="9">
        <f t="shared" si="16"/>
        <v>6.127659574468086</v>
      </c>
      <c r="F67" s="9">
        <f t="shared" si="17"/>
        <v>12</v>
      </c>
      <c r="G67" s="71">
        <f t="shared" si="18"/>
        <v>81.906955764534942</v>
      </c>
      <c r="H67" s="52">
        <f t="shared" si="10"/>
        <v>-180</v>
      </c>
      <c r="I67" s="62" t="s">
        <v>241</v>
      </c>
      <c r="J67" s="63">
        <v>13.4</v>
      </c>
      <c r="K67" s="64">
        <v>5.3</v>
      </c>
      <c r="L67" s="8">
        <f t="shared" si="3"/>
        <v>9.35</v>
      </c>
      <c r="M67" s="9">
        <f t="shared" si="5"/>
        <v>5.6296296296296306</v>
      </c>
      <c r="N67" s="9">
        <f t="shared" si="6"/>
        <v>12</v>
      </c>
      <c r="O67" s="71">
        <f t="shared" si="11"/>
        <v>80.29231433710568</v>
      </c>
      <c r="P67" s="54">
        <f t="shared" si="12"/>
        <v>-252</v>
      </c>
      <c r="Q67" s="65" t="s">
        <v>544</v>
      </c>
      <c r="R67" s="65">
        <v>9.1999999999999993</v>
      </c>
      <c r="S67" s="64">
        <v>5.8</v>
      </c>
      <c r="T67" s="8">
        <f t="shared" si="4"/>
        <v>7.5</v>
      </c>
      <c r="U67" s="9">
        <f t="shared" si="7"/>
        <v>9.882352941176471</v>
      </c>
      <c r="V67" s="9">
        <f t="shared" si="8"/>
        <v>24</v>
      </c>
      <c r="W67" s="71">
        <f t="shared" si="13"/>
        <v>151.45008178067707</v>
      </c>
      <c r="X67" s="54">
        <f t="shared" si="14"/>
        <v>216</v>
      </c>
    </row>
    <row r="68" spans="1:41" ht="15" customHeight="1" x14ac:dyDescent="0.25">
      <c r="A68" s="62" t="s">
        <v>59</v>
      </c>
      <c r="B68" s="63">
        <v>16.399999999999999</v>
      </c>
      <c r="C68" s="64">
        <v>4</v>
      </c>
      <c r="D68" s="8">
        <f t="shared" si="15"/>
        <v>10.199999999999999</v>
      </c>
      <c r="E68" s="9">
        <f t="shared" si="16"/>
        <v>6.1935483870967758</v>
      </c>
      <c r="F68" s="9">
        <f t="shared" si="17"/>
        <v>12</v>
      </c>
      <c r="G68" s="71">
        <f t="shared" si="18"/>
        <v>88.100504151631725</v>
      </c>
      <c r="H68" s="52">
        <f t="shared" si="10"/>
        <v>-168</v>
      </c>
      <c r="I68" s="62" t="s">
        <v>242</v>
      </c>
      <c r="J68" s="63">
        <v>13.1</v>
      </c>
      <c r="K68" s="64">
        <v>2.1</v>
      </c>
      <c r="L68" s="8">
        <f t="shared" si="3"/>
        <v>7.6</v>
      </c>
      <c r="M68" s="9">
        <f t="shared" si="5"/>
        <v>11.127272727272727</v>
      </c>
      <c r="N68" s="9">
        <f t="shared" si="6"/>
        <v>24</v>
      </c>
      <c r="O68" s="71">
        <f t="shared" si="11"/>
        <v>91.419587064378405</v>
      </c>
      <c r="P68" s="54">
        <f t="shared" si="12"/>
        <v>-228</v>
      </c>
      <c r="Q68" s="65" t="s">
        <v>545</v>
      </c>
      <c r="R68" s="65">
        <v>10</v>
      </c>
      <c r="S68" s="64">
        <v>6.6</v>
      </c>
      <c r="T68" s="8">
        <f t="shared" si="4"/>
        <v>8.3000000000000007</v>
      </c>
      <c r="U68" s="9">
        <f t="shared" si="7"/>
        <v>4.2352941176470598</v>
      </c>
      <c r="V68" s="9">
        <f t="shared" si="8"/>
        <v>24</v>
      </c>
      <c r="W68" s="71">
        <f t="shared" si="13"/>
        <v>155.68537589832414</v>
      </c>
      <c r="X68" s="54">
        <f t="shared" si="14"/>
        <v>240</v>
      </c>
    </row>
    <row r="69" spans="1:41" ht="15" customHeight="1" x14ac:dyDescent="0.25">
      <c r="A69" s="62" t="s">
        <v>60</v>
      </c>
      <c r="B69" s="63">
        <v>16</v>
      </c>
      <c r="C69" s="64">
        <v>3</v>
      </c>
      <c r="D69" s="8">
        <f t="shared" si="15"/>
        <v>9.5</v>
      </c>
      <c r="E69" s="9">
        <f t="shared" si="16"/>
        <v>7.7538461538461547</v>
      </c>
      <c r="F69" s="9">
        <f t="shared" si="17"/>
        <v>12</v>
      </c>
      <c r="G69" s="71">
        <f t="shared" si="18"/>
        <v>95.85435030547788</v>
      </c>
      <c r="H69" s="52">
        <f t="shared" si="10"/>
        <v>-156</v>
      </c>
      <c r="I69" s="62" t="s">
        <v>243</v>
      </c>
      <c r="J69" s="63">
        <v>15</v>
      </c>
      <c r="K69" s="64">
        <v>6</v>
      </c>
      <c r="L69" s="8">
        <f t="shared" si="3"/>
        <v>10.5</v>
      </c>
      <c r="M69" s="9">
        <f t="shared" si="5"/>
        <v>3.2000000000000006</v>
      </c>
      <c r="N69" s="9">
        <f t="shared" si="6"/>
        <v>12</v>
      </c>
      <c r="O69" s="71">
        <f t="shared" si="11"/>
        <v>94.619587064378408</v>
      </c>
      <c r="P69" s="54">
        <f t="shared" si="12"/>
        <v>-216</v>
      </c>
      <c r="Q69" s="65" t="s">
        <v>546</v>
      </c>
      <c r="R69" s="65">
        <v>7.7</v>
      </c>
      <c r="S69" s="64">
        <v>2.8</v>
      </c>
      <c r="T69" s="8">
        <f t="shared" si="4"/>
        <v>5.25</v>
      </c>
      <c r="U69" s="9">
        <f t="shared" si="7"/>
        <v>21.551020408163264</v>
      </c>
      <c r="V69" s="9">
        <f t="shared" si="8"/>
        <v>24</v>
      </c>
      <c r="W69" s="71">
        <f t="shared" si="13"/>
        <v>177.23639630648739</v>
      </c>
      <c r="X69" s="54">
        <f t="shared" si="14"/>
        <v>264</v>
      </c>
    </row>
    <row r="70" spans="1:41" ht="15" customHeight="1" x14ac:dyDescent="0.25">
      <c r="A70" s="62" t="s">
        <v>61</v>
      </c>
      <c r="B70" s="63">
        <v>15</v>
      </c>
      <c r="C70" s="64">
        <v>2</v>
      </c>
      <c r="D70" s="8">
        <f t="shared" si="15"/>
        <v>8.5</v>
      </c>
      <c r="E70" s="9">
        <f t="shared" si="16"/>
        <v>9.6000000000000014</v>
      </c>
      <c r="F70" s="9">
        <f t="shared" si="17"/>
        <v>24</v>
      </c>
      <c r="G70" s="71">
        <f t="shared" si="18"/>
        <v>105.45435030547787</v>
      </c>
      <c r="H70" s="52">
        <f t="shared" si="10"/>
        <v>-132</v>
      </c>
      <c r="I70" s="62" t="s">
        <v>244</v>
      </c>
      <c r="J70" s="63">
        <v>13</v>
      </c>
      <c r="K70" s="64">
        <v>1.9</v>
      </c>
      <c r="L70" s="8">
        <f t="shared" si="3"/>
        <v>7.45</v>
      </c>
      <c r="M70" s="9">
        <f t="shared" si="5"/>
        <v>11.45945945945946</v>
      </c>
      <c r="N70" s="9">
        <f t="shared" si="6"/>
        <v>24</v>
      </c>
      <c r="O70" s="71">
        <f t="shared" si="11"/>
        <v>106.07904652383786</v>
      </c>
      <c r="P70" s="54">
        <f t="shared" si="12"/>
        <v>-192</v>
      </c>
      <c r="Q70" s="65" t="s">
        <v>547</v>
      </c>
      <c r="R70" s="65">
        <v>6.1</v>
      </c>
      <c r="S70" s="64">
        <v>2</v>
      </c>
      <c r="T70" s="8">
        <f t="shared" si="4"/>
        <v>4.05</v>
      </c>
      <c r="U70" s="9">
        <f t="shared" si="7"/>
        <v>24</v>
      </c>
      <c r="V70" s="9">
        <f t="shared" si="8"/>
        <v>24</v>
      </c>
      <c r="W70" s="71">
        <f t="shared" si="13"/>
        <v>201.23639630648739</v>
      </c>
      <c r="X70" s="54">
        <f t="shared" si="14"/>
        <v>288</v>
      </c>
    </row>
    <row r="71" spans="1:41" ht="15" customHeight="1" x14ac:dyDescent="0.25">
      <c r="A71" s="62" t="s">
        <v>62</v>
      </c>
      <c r="B71" s="63">
        <v>13.1</v>
      </c>
      <c r="C71" s="64">
        <v>1.8</v>
      </c>
      <c r="D71" s="8">
        <f t="shared" si="15"/>
        <v>7.45</v>
      </c>
      <c r="E71" s="9">
        <f t="shared" si="16"/>
        <v>11.469026548672566</v>
      </c>
      <c r="F71" s="9">
        <f t="shared" si="17"/>
        <v>24</v>
      </c>
      <c r="G71" s="71">
        <f t="shared" si="18"/>
        <v>116.92337685415043</v>
      </c>
      <c r="H71" s="52">
        <f t="shared" si="10"/>
        <v>-108</v>
      </c>
      <c r="I71" s="62" t="s">
        <v>245</v>
      </c>
      <c r="J71" s="63">
        <v>15.2</v>
      </c>
      <c r="K71" s="64">
        <v>0.9</v>
      </c>
      <c r="L71" s="8">
        <f t="shared" si="3"/>
        <v>8.0499999999999989</v>
      </c>
      <c r="M71" s="9">
        <f t="shared" si="5"/>
        <v>10.573426573426575</v>
      </c>
      <c r="N71" s="9">
        <f t="shared" si="6"/>
        <v>24</v>
      </c>
      <c r="O71" s="71">
        <f t="shared" si="11"/>
        <v>116.65247309726443</v>
      </c>
      <c r="P71" s="54">
        <f t="shared" si="12"/>
        <v>-168</v>
      </c>
      <c r="Q71" s="65" t="s">
        <v>548</v>
      </c>
      <c r="R71" s="65">
        <v>14</v>
      </c>
      <c r="S71" s="64">
        <v>1.8</v>
      </c>
      <c r="T71" s="8">
        <f t="shared" si="4"/>
        <v>7.9</v>
      </c>
      <c r="U71" s="9">
        <f t="shared" si="7"/>
        <v>10.622950819672131</v>
      </c>
      <c r="V71" s="9">
        <f t="shared" si="8"/>
        <v>24</v>
      </c>
      <c r="W71" s="71">
        <f t="shared" si="13"/>
        <v>211.85934712615952</v>
      </c>
      <c r="X71" s="54">
        <f t="shared" si="14"/>
        <v>312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ht="15" customHeight="1" x14ac:dyDescent="0.25">
      <c r="A72" s="62" t="s">
        <v>63</v>
      </c>
      <c r="B72" s="63">
        <v>13.3</v>
      </c>
      <c r="C72" s="64">
        <v>-2.6</v>
      </c>
      <c r="D72" s="8">
        <f t="shared" si="15"/>
        <v>5.3500000000000005</v>
      </c>
      <c r="E72" s="9">
        <f t="shared" si="16"/>
        <v>14.79245283018868</v>
      </c>
      <c r="F72" s="9">
        <f t="shared" si="17"/>
        <v>24</v>
      </c>
      <c r="G72" s="71">
        <f t="shared" si="18"/>
        <v>131.7158296843391</v>
      </c>
      <c r="H72" s="52">
        <f t="shared" si="10"/>
        <v>-84</v>
      </c>
      <c r="I72" s="62" t="s">
        <v>246</v>
      </c>
      <c r="J72" s="63">
        <v>16</v>
      </c>
      <c r="K72" s="64">
        <v>2</v>
      </c>
      <c r="L72" s="8">
        <f t="shared" si="3"/>
        <v>9</v>
      </c>
      <c r="M72" s="9">
        <f t="shared" si="5"/>
        <v>8.9142857142857146</v>
      </c>
      <c r="N72" s="9">
        <f t="shared" si="6"/>
        <v>24</v>
      </c>
      <c r="O72" s="71">
        <f t="shared" si="11"/>
        <v>125.56675881155014</v>
      </c>
      <c r="P72" s="54">
        <f t="shared" si="12"/>
        <v>-144</v>
      </c>
      <c r="Q72" s="65" t="s">
        <v>549</v>
      </c>
      <c r="R72" s="65">
        <v>17</v>
      </c>
      <c r="S72" s="64">
        <v>2.8</v>
      </c>
      <c r="T72" s="8">
        <f t="shared" si="4"/>
        <v>9.9</v>
      </c>
      <c r="U72" s="9">
        <f t="shared" si="7"/>
        <v>7.4366197183098581</v>
      </c>
      <c r="V72" s="9">
        <f t="shared" si="8"/>
        <v>12</v>
      </c>
      <c r="W72" s="71">
        <f t="shared" si="13"/>
        <v>219.29596684446938</v>
      </c>
      <c r="X72" s="54">
        <f t="shared" si="14"/>
        <v>324</v>
      </c>
      <c r="AA72" s="22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ht="15" customHeight="1" x14ac:dyDescent="0.25">
      <c r="A73" s="62" t="s">
        <v>64</v>
      </c>
      <c r="B73" s="63">
        <v>14.1</v>
      </c>
      <c r="C73" s="64">
        <v>-2.2999999999999998</v>
      </c>
      <c r="D73" s="8">
        <f t="shared" si="15"/>
        <v>5.9</v>
      </c>
      <c r="E73" s="9">
        <f t="shared" si="16"/>
        <v>13.902439024390244</v>
      </c>
      <c r="F73" s="9">
        <f t="shared" si="17"/>
        <v>24</v>
      </c>
      <c r="G73" s="71">
        <f t="shared" si="18"/>
        <v>145.61826870872935</v>
      </c>
      <c r="H73" s="52">
        <f t="shared" si="10"/>
        <v>-60</v>
      </c>
      <c r="I73" s="62" t="s">
        <v>247</v>
      </c>
      <c r="J73" s="63">
        <v>8</v>
      </c>
      <c r="K73" s="64">
        <v>3</v>
      </c>
      <c r="L73" s="8">
        <f t="shared" si="3"/>
        <v>5.5</v>
      </c>
      <c r="M73" s="9">
        <f t="shared" si="5"/>
        <v>20.16</v>
      </c>
      <c r="N73" s="9">
        <f t="shared" si="6"/>
        <v>24</v>
      </c>
      <c r="O73" s="71">
        <f t="shared" si="11"/>
        <v>145.72675881155016</v>
      </c>
      <c r="P73" s="54">
        <f t="shared" si="12"/>
        <v>-120</v>
      </c>
      <c r="Q73" s="65" t="s">
        <v>550</v>
      </c>
      <c r="R73" s="65">
        <v>12</v>
      </c>
      <c r="S73" s="64">
        <v>4</v>
      </c>
      <c r="T73" s="8">
        <f t="shared" si="4"/>
        <v>8</v>
      </c>
      <c r="U73" s="9">
        <f t="shared" si="7"/>
        <v>9.6000000000000014</v>
      </c>
      <c r="V73" s="9">
        <f t="shared" si="8"/>
        <v>24</v>
      </c>
      <c r="W73" s="71">
        <f t="shared" si="13"/>
        <v>228.89596684446937</v>
      </c>
      <c r="X73" s="54">
        <f t="shared" si="14"/>
        <v>348</v>
      </c>
      <c r="AA73" s="22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ht="15" customHeight="1" x14ac:dyDescent="0.25">
      <c r="A74" s="62" t="s">
        <v>65</v>
      </c>
      <c r="B74" s="63">
        <v>16</v>
      </c>
      <c r="C74" s="64">
        <v>-2.2000000000000002</v>
      </c>
      <c r="D74" s="8">
        <f t="shared" ref="D74:D105" si="19">IF(AND(B74&lt;&gt;"",C74&lt;&gt;""),(B74+C74)/2,"")</f>
        <v>6.9</v>
      </c>
      <c r="E74" s="9">
        <f t="shared" ref="E74:E105" si="20">IF(OR(D74&lt;=0,C74&gt;=7.2),0,IF(B74&lt;7.2,24,IF(D74&gt;=7.2,((7.2-C74)/(D74-C74))*12,IF(D74&lt;7.2,(((7.2-D74)/(B74-D74))*12)+12,999))))</f>
        <v>12.395604395604396</v>
      </c>
      <c r="F74" s="9">
        <f t="shared" ref="F74:F105" si="21">IF(D74&lt;1.4,0,IF(D74&lt;2.5,0.5,IF(D74&lt;9.2,1,IF(D74&lt;12.5,0.5,IF(D74&lt;16,0,IF(D74&lt;18,-0.5,-1))))))*24</f>
        <v>24</v>
      </c>
      <c r="G74" s="71">
        <f t="shared" si="18"/>
        <v>158.01387310433375</v>
      </c>
      <c r="H74" s="52">
        <f t="shared" si="10"/>
        <v>-36</v>
      </c>
      <c r="I74" s="62" t="s">
        <v>248</v>
      </c>
      <c r="J74" s="63">
        <v>10.5</v>
      </c>
      <c r="K74" s="64">
        <v>-1.5</v>
      </c>
      <c r="L74" s="8">
        <f t="shared" ref="L74:L137" si="22">IF(AND(J74&lt;&gt;"",K74&lt;&gt;""),(J74+K74)/2,"")</f>
        <v>4.5</v>
      </c>
      <c r="M74" s="9">
        <f t="shared" si="5"/>
        <v>17.399999999999999</v>
      </c>
      <c r="N74" s="9">
        <f t="shared" si="6"/>
        <v>24</v>
      </c>
      <c r="O74" s="71">
        <f t="shared" si="11"/>
        <v>163.12675881155016</v>
      </c>
      <c r="P74" s="54">
        <f t="shared" si="12"/>
        <v>-96</v>
      </c>
      <c r="Q74" s="65" t="s">
        <v>551</v>
      </c>
      <c r="R74" s="65">
        <v>13</v>
      </c>
      <c r="S74" s="64">
        <v>-1</v>
      </c>
      <c r="T74" s="8">
        <f t="shared" ref="T74:T131" si="23">IF(AND(R74&lt;&gt;"",S74&lt;&gt;""),(R74+S74)/2,"")</f>
        <v>6</v>
      </c>
      <c r="U74" s="9">
        <f t="shared" si="7"/>
        <v>14.057142857142857</v>
      </c>
      <c r="V74" s="9">
        <f t="shared" si="8"/>
        <v>24</v>
      </c>
      <c r="W74" s="71">
        <f t="shared" si="13"/>
        <v>242.95310970161222</v>
      </c>
      <c r="X74" s="54">
        <f t="shared" si="14"/>
        <v>372</v>
      </c>
      <c r="AA74" s="22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ht="15" customHeight="1" x14ac:dyDescent="0.25">
      <c r="A75" s="62" t="s">
        <v>66</v>
      </c>
      <c r="B75" s="63">
        <v>15.4</v>
      </c>
      <c r="C75" s="64">
        <v>-1.3</v>
      </c>
      <c r="D75" s="8">
        <f t="shared" si="19"/>
        <v>7.05</v>
      </c>
      <c r="E75" s="9">
        <f t="shared" si="20"/>
        <v>12.21556886227545</v>
      </c>
      <c r="F75" s="9">
        <f t="shared" si="21"/>
        <v>24</v>
      </c>
      <c r="G75" s="71">
        <f t="shared" si="18"/>
        <v>170.22944196660922</v>
      </c>
      <c r="H75" s="52">
        <f t="shared" si="10"/>
        <v>-12</v>
      </c>
      <c r="I75" s="62" t="s">
        <v>249</v>
      </c>
      <c r="J75" s="63">
        <v>13</v>
      </c>
      <c r="K75" s="64">
        <v>0</v>
      </c>
      <c r="L75" s="8">
        <f t="shared" si="22"/>
        <v>6.5</v>
      </c>
      <c r="M75" s="9">
        <f t="shared" ref="M75:M138" si="24">IF(OR(L75&lt;=0,K75&gt;=7.2),0,IF(J75&lt;7.2,24,IF(L75&gt;=7.2,((7.2-K75)/(L75-K75))*12,IF(L75&lt;7.2,(((7.2-L75)/(J75-L75))*12)+12,999))))</f>
        <v>13.292307692307693</v>
      </c>
      <c r="N75" s="9">
        <f t="shared" ref="N75:N138" si="25">IF(L75&lt;1.4,0,IF(L75&lt;2.5,0.5,IF(L75&lt;9.2,1,IF(L75&lt;12.5,0.5,IF(L75&lt;16,0,IF(L75&lt;18,-0.5,-1))))))*24</f>
        <v>24</v>
      </c>
      <c r="O75" s="71">
        <f t="shared" si="11"/>
        <v>176.41906650385786</v>
      </c>
      <c r="P75" s="54">
        <f t="shared" si="12"/>
        <v>-72</v>
      </c>
      <c r="Q75" s="65" t="s">
        <v>552</v>
      </c>
      <c r="R75" s="65">
        <v>15</v>
      </c>
      <c r="S75" s="64">
        <v>1</v>
      </c>
      <c r="T75" s="8">
        <f t="shared" si="23"/>
        <v>8</v>
      </c>
      <c r="U75" s="9">
        <f t="shared" ref="U75:U138" si="26">IF(OR(T75&lt;=0,S75&gt;=7.2),0,IF(R75&lt;7.2,24,IF(T75&gt;=7.2,((7.2-S75)/(T75-S75))*12,IF(T75&lt;7.2,(((7.2-T75)/(R75-T75))*12)+12,999))))</f>
        <v>10.62857142857143</v>
      </c>
      <c r="V75" s="9">
        <f t="shared" ref="V75:V138" si="27">IF(T75&lt;1.4,0,IF(T75&lt;2.5,0.5,IF(T75&lt;9.2,1,IF(T75&lt;12.5,0.5,IF(T75&lt;16,0,IF(T75&lt;18,-0.5,-1))))))*24</f>
        <v>24</v>
      </c>
      <c r="W75" s="71">
        <f t="shared" si="13"/>
        <v>253.58168113018365</v>
      </c>
      <c r="X75" s="54">
        <f t="shared" si="14"/>
        <v>396</v>
      </c>
      <c r="AA75" s="22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5" customHeight="1" x14ac:dyDescent="0.25">
      <c r="A76" s="62" t="s">
        <v>67</v>
      </c>
      <c r="B76" s="63">
        <v>14</v>
      </c>
      <c r="C76" s="64">
        <v>-0.1</v>
      </c>
      <c r="D76" s="8">
        <f t="shared" si="19"/>
        <v>6.95</v>
      </c>
      <c r="E76" s="9">
        <f t="shared" si="20"/>
        <v>12.425531914893616</v>
      </c>
      <c r="F76" s="9">
        <f t="shared" si="21"/>
        <v>24</v>
      </c>
      <c r="G76" s="71">
        <f t="shared" si="18"/>
        <v>182.65497388150283</v>
      </c>
      <c r="H76" s="52">
        <f t="shared" ref="H76:H139" si="28">H75+F76</f>
        <v>12</v>
      </c>
      <c r="I76" s="62" t="s">
        <v>250</v>
      </c>
      <c r="J76" s="63">
        <v>18.2</v>
      </c>
      <c r="K76" s="64">
        <v>11.8</v>
      </c>
      <c r="L76" s="8">
        <f t="shared" si="22"/>
        <v>15</v>
      </c>
      <c r="M76" s="9">
        <f t="shared" si="24"/>
        <v>0</v>
      </c>
      <c r="N76" s="9">
        <f t="shared" si="25"/>
        <v>0</v>
      </c>
      <c r="O76" s="71">
        <f t="shared" ref="O76:O139" si="29">O75+M76</f>
        <v>176.41906650385786</v>
      </c>
      <c r="P76" s="54">
        <f t="shared" ref="P76:P139" si="30">P75+N76</f>
        <v>-72</v>
      </c>
      <c r="Q76" s="65" t="s">
        <v>553</v>
      </c>
      <c r="R76" s="65">
        <v>16</v>
      </c>
      <c r="S76" s="64">
        <v>1.4</v>
      </c>
      <c r="T76" s="8">
        <f t="shared" si="23"/>
        <v>8.6999999999999993</v>
      </c>
      <c r="U76" s="9">
        <f t="shared" si="26"/>
        <v>9.5342465753424683</v>
      </c>
      <c r="V76" s="9">
        <f t="shared" si="27"/>
        <v>24</v>
      </c>
      <c r="W76" s="71">
        <f t="shared" ref="W76:W139" si="31">W75+U76</f>
        <v>263.11592770552613</v>
      </c>
      <c r="X76" s="54">
        <f t="shared" ref="X76:X139" si="32">X75+V76</f>
        <v>420</v>
      </c>
      <c r="AA76" s="22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15" customHeight="1" x14ac:dyDescent="0.25">
      <c r="A77" s="62" t="s">
        <v>68</v>
      </c>
      <c r="B77" s="63">
        <v>16.5</v>
      </c>
      <c r="C77" s="64">
        <v>-0.6</v>
      </c>
      <c r="D77" s="8">
        <f t="shared" si="19"/>
        <v>7.95</v>
      </c>
      <c r="E77" s="9">
        <f t="shared" si="20"/>
        <v>10.94736842105263</v>
      </c>
      <c r="F77" s="9">
        <f t="shared" si="21"/>
        <v>24</v>
      </c>
      <c r="G77" s="71">
        <f t="shared" si="18"/>
        <v>193.60234230255546</v>
      </c>
      <c r="H77" s="52">
        <f t="shared" si="28"/>
        <v>36</v>
      </c>
      <c r="I77" s="62" t="s">
        <v>251</v>
      </c>
      <c r="J77" s="63">
        <v>13.2</v>
      </c>
      <c r="K77" s="64">
        <v>4.9000000000000004</v>
      </c>
      <c r="L77" s="8">
        <f t="shared" si="22"/>
        <v>9.0500000000000007</v>
      </c>
      <c r="M77" s="9">
        <f t="shared" si="24"/>
        <v>6.6506024096385534</v>
      </c>
      <c r="N77" s="9">
        <f t="shared" si="25"/>
        <v>24</v>
      </c>
      <c r="O77" s="71">
        <f t="shared" si="29"/>
        <v>183.06966891349643</v>
      </c>
      <c r="P77" s="54">
        <f t="shared" si="30"/>
        <v>-48</v>
      </c>
      <c r="Q77" s="65" t="s">
        <v>554</v>
      </c>
      <c r="R77" s="65">
        <v>15.1</v>
      </c>
      <c r="S77" s="64">
        <v>6</v>
      </c>
      <c r="T77" s="8">
        <f t="shared" si="23"/>
        <v>10.55</v>
      </c>
      <c r="U77" s="9">
        <f t="shared" si="26"/>
        <v>3.1648351648351651</v>
      </c>
      <c r="V77" s="9">
        <f t="shared" si="27"/>
        <v>12</v>
      </c>
      <c r="W77" s="71">
        <f t="shared" si="31"/>
        <v>266.28076287036129</v>
      </c>
      <c r="X77" s="54">
        <f t="shared" si="32"/>
        <v>432</v>
      </c>
      <c r="AA77" s="22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ht="15" customHeight="1" x14ac:dyDescent="0.25">
      <c r="A78" s="62" t="s">
        <v>69</v>
      </c>
      <c r="B78" s="63">
        <v>21.3</v>
      </c>
      <c r="C78" s="64">
        <v>5.2</v>
      </c>
      <c r="D78" s="8">
        <f t="shared" si="19"/>
        <v>13.25</v>
      </c>
      <c r="E78" s="9">
        <f t="shared" si="20"/>
        <v>2.9813664596273286</v>
      </c>
      <c r="F78" s="9">
        <f t="shared" si="21"/>
        <v>0</v>
      </c>
      <c r="G78" s="71">
        <f t="shared" si="18"/>
        <v>196.58370876218279</v>
      </c>
      <c r="H78" s="52">
        <f t="shared" si="28"/>
        <v>36</v>
      </c>
      <c r="I78" s="62" t="s">
        <v>252</v>
      </c>
      <c r="J78" s="63">
        <v>8.3000000000000007</v>
      </c>
      <c r="K78" s="64">
        <v>5</v>
      </c>
      <c r="L78" s="8">
        <f t="shared" si="22"/>
        <v>6.65</v>
      </c>
      <c r="M78" s="9">
        <f t="shared" si="24"/>
        <v>15.999999999999998</v>
      </c>
      <c r="N78" s="9">
        <f t="shared" si="25"/>
        <v>24</v>
      </c>
      <c r="O78" s="71">
        <f t="shared" si="29"/>
        <v>199.06966891349643</v>
      </c>
      <c r="P78" s="54">
        <f t="shared" si="30"/>
        <v>-24</v>
      </c>
      <c r="Q78" s="65" t="s">
        <v>555</v>
      </c>
      <c r="R78" s="65">
        <v>12.1</v>
      </c>
      <c r="S78" s="64">
        <v>6</v>
      </c>
      <c r="T78" s="8">
        <f t="shared" si="23"/>
        <v>9.0500000000000007</v>
      </c>
      <c r="U78" s="9">
        <f t="shared" si="26"/>
        <v>4.721311475409836</v>
      </c>
      <c r="V78" s="9">
        <f t="shared" si="27"/>
        <v>24</v>
      </c>
      <c r="W78" s="71">
        <f t="shared" si="31"/>
        <v>271.00207434577112</v>
      </c>
      <c r="X78" s="54">
        <f t="shared" si="32"/>
        <v>456</v>
      </c>
      <c r="AA78" s="22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ht="15" customHeight="1" x14ac:dyDescent="0.25">
      <c r="A79" s="62" t="s">
        <v>70</v>
      </c>
      <c r="B79" s="63">
        <v>22.5</v>
      </c>
      <c r="C79" s="64">
        <v>4.5999999999999996</v>
      </c>
      <c r="D79" s="8">
        <f t="shared" si="19"/>
        <v>13.55</v>
      </c>
      <c r="E79" s="9">
        <f t="shared" si="20"/>
        <v>3.4860335195530729</v>
      </c>
      <c r="F79" s="9">
        <f t="shared" si="21"/>
        <v>0</v>
      </c>
      <c r="G79" s="71">
        <f t="shared" si="18"/>
        <v>200.06974228173587</v>
      </c>
      <c r="H79" s="52">
        <f t="shared" si="28"/>
        <v>36</v>
      </c>
      <c r="I79" s="62" t="s">
        <v>253</v>
      </c>
      <c r="J79" s="63">
        <v>6.4</v>
      </c>
      <c r="K79" s="64">
        <v>0</v>
      </c>
      <c r="L79" s="8">
        <f t="shared" si="22"/>
        <v>3.2</v>
      </c>
      <c r="M79" s="9">
        <f t="shared" si="24"/>
        <v>24</v>
      </c>
      <c r="N79" s="9">
        <f t="shared" si="25"/>
        <v>24</v>
      </c>
      <c r="O79" s="71">
        <f t="shared" si="29"/>
        <v>223.06966891349643</v>
      </c>
      <c r="P79" s="54">
        <f t="shared" si="30"/>
        <v>0</v>
      </c>
      <c r="Q79" s="65" t="s">
        <v>556</v>
      </c>
      <c r="R79" s="65">
        <v>13</v>
      </c>
      <c r="S79" s="64">
        <v>5.9</v>
      </c>
      <c r="T79" s="8">
        <f t="shared" si="23"/>
        <v>9.4499999999999993</v>
      </c>
      <c r="U79" s="9">
        <f t="shared" si="26"/>
        <v>4.3943661971830998</v>
      </c>
      <c r="V79" s="9">
        <f t="shared" si="27"/>
        <v>12</v>
      </c>
      <c r="W79" s="71">
        <f t="shared" si="31"/>
        <v>275.39644054295422</v>
      </c>
      <c r="X79" s="54">
        <f t="shared" si="32"/>
        <v>468</v>
      </c>
      <c r="AA79" s="22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ht="15" customHeight="1" x14ac:dyDescent="0.25">
      <c r="A80" s="62" t="s">
        <v>71</v>
      </c>
      <c r="B80" s="63">
        <v>19.3</v>
      </c>
      <c r="C80" s="64">
        <v>10</v>
      </c>
      <c r="D80" s="8">
        <f t="shared" si="19"/>
        <v>14.65</v>
      </c>
      <c r="E80" s="9">
        <f t="shared" si="20"/>
        <v>0</v>
      </c>
      <c r="F80" s="9">
        <f t="shared" si="21"/>
        <v>0</v>
      </c>
      <c r="G80" s="71">
        <f t="shared" si="18"/>
        <v>200.06974228173587</v>
      </c>
      <c r="H80" s="52">
        <f t="shared" si="28"/>
        <v>36</v>
      </c>
      <c r="I80" s="62" t="s">
        <v>254</v>
      </c>
      <c r="J80" s="63">
        <v>8</v>
      </c>
      <c r="K80" s="64">
        <v>-1.1000000000000001</v>
      </c>
      <c r="L80" s="8">
        <f t="shared" si="22"/>
        <v>3.45</v>
      </c>
      <c r="M80" s="9">
        <f t="shared" si="24"/>
        <v>21.890109890109891</v>
      </c>
      <c r="N80" s="9">
        <f t="shared" si="25"/>
        <v>24</v>
      </c>
      <c r="O80" s="71">
        <f t="shared" si="29"/>
        <v>244.95977880360633</v>
      </c>
      <c r="P80" s="54">
        <f t="shared" si="30"/>
        <v>24</v>
      </c>
      <c r="Q80" s="65" t="s">
        <v>557</v>
      </c>
      <c r="R80" s="65">
        <v>12</v>
      </c>
      <c r="S80" s="64">
        <v>3</v>
      </c>
      <c r="T80" s="8">
        <f t="shared" si="23"/>
        <v>7.5</v>
      </c>
      <c r="U80" s="9">
        <f t="shared" si="26"/>
        <v>11.2</v>
      </c>
      <c r="V80" s="9">
        <f t="shared" si="27"/>
        <v>24</v>
      </c>
      <c r="W80" s="71">
        <f t="shared" si="31"/>
        <v>286.59644054295421</v>
      </c>
      <c r="X80" s="54">
        <f t="shared" si="32"/>
        <v>492</v>
      </c>
      <c r="AA80" s="22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ht="15" customHeight="1" x14ac:dyDescent="0.25">
      <c r="A81" s="62" t="s">
        <v>72</v>
      </c>
      <c r="B81" s="63">
        <v>23</v>
      </c>
      <c r="C81" s="64">
        <v>8.1999999999999993</v>
      </c>
      <c r="D81" s="8">
        <f t="shared" si="19"/>
        <v>15.6</v>
      </c>
      <c r="E81" s="9">
        <f t="shared" si="20"/>
        <v>0</v>
      </c>
      <c r="F81" s="9">
        <f t="shared" si="21"/>
        <v>0</v>
      </c>
      <c r="G81" s="71">
        <f t="shared" si="18"/>
        <v>200.06974228173587</v>
      </c>
      <c r="H81" s="52">
        <f t="shared" si="28"/>
        <v>36</v>
      </c>
      <c r="I81" s="62" t="s">
        <v>255</v>
      </c>
      <c r="J81" s="63">
        <v>7.5</v>
      </c>
      <c r="K81" s="64">
        <v>5</v>
      </c>
      <c r="L81" s="8">
        <f t="shared" si="22"/>
        <v>6.25</v>
      </c>
      <c r="M81" s="9">
        <f t="shared" si="24"/>
        <v>21.12</v>
      </c>
      <c r="N81" s="9">
        <f t="shared" si="25"/>
        <v>24</v>
      </c>
      <c r="O81" s="71">
        <f t="shared" si="29"/>
        <v>266.0797788036063</v>
      </c>
      <c r="P81" s="54">
        <f t="shared" si="30"/>
        <v>48</v>
      </c>
      <c r="Q81" s="65" t="s">
        <v>558</v>
      </c>
      <c r="R81" s="65">
        <v>15</v>
      </c>
      <c r="S81" s="64">
        <v>2</v>
      </c>
      <c r="T81" s="8">
        <f t="shared" si="23"/>
        <v>8.5</v>
      </c>
      <c r="U81" s="9">
        <f t="shared" si="26"/>
        <v>9.6000000000000014</v>
      </c>
      <c r="V81" s="9">
        <f t="shared" si="27"/>
        <v>24</v>
      </c>
      <c r="W81" s="71">
        <f t="shared" si="31"/>
        <v>296.19644054295424</v>
      </c>
      <c r="X81" s="54">
        <f t="shared" si="32"/>
        <v>516</v>
      </c>
      <c r="AA81" s="22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ht="15" customHeight="1" x14ac:dyDescent="0.25">
      <c r="A82" s="62" t="s">
        <v>73</v>
      </c>
      <c r="B82" s="63">
        <v>23.5</v>
      </c>
      <c r="C82" s="64">
        <v>6</v>
      </c>
      <c r="D82" s="8">
        <f t="shared" si="19"/>
        <v>14.75</v>
      </c>
      <c r="E82" s="9">
        <f t="shared" si="20"/>
        <v>1.6457142857142859</v>
      </c>
      <c r="F82" s="9">
        <f t="shared" si="21"/>
        <v>0</v>
      </c>
      <c r="G82" s="71">
        <f t="shared" si="18"/>
        <v>201.71545656745016</v>
      </c>
      <c r="H82" s="52">
        <f t="shared" si="28"/>
        <v>36</v>
      </c>
      <c r="I82" s="62" t="s">
        <v>256</v>
      </c>
      <c r="J82" s="63">
        <v>9</v>
      </c>
      <c r="K82" s="64">
        <v>0</v>
      </c>
      <c r="L82" s="8">
        <f t="shared" si="22"/>
        <v>4.5</v>
      </c>
      <c r="M82" s="9">
        <f t="shared" si="24"/>
        <v>19.200000000000003</v>
      </c>
      <c r="N82" s="9">
        <f t="shared" si="25"/>
        <v>24</v>
      </c>
      <c r="O82" s="71">
        <f t="shared" si="29"/>
        <v>285.27977880360629</v>
      </c>
      <c r="P82" s="54">
        <f t="shared" si="30"/>
        <v>72</v>
      </c>
      <c r="Q82" s="65" t="s">
        <v>559</v>
      </c>
      <c r="R82" s="65">
        <v>14</v>
      </c>
      <c r="S82" s="64">
        <v>4.5</v>
      </c>
      <c r="T82" s="8">
        <f t="shared" si="23"/>
        <v>9.25</v>
      </c>
      <c r="U82" s="9">
        <f t="shared" si="26"/>
        <v>6.8210526315789473</v>
      </c>
      <c r="V82" s="9">
        <f t="shared" si="27"/>
        <v>12</v>
      </c>
      <c r="W82" s="71">
        <f t="shared" si="31"/>
        <v>303.01749317453317</v>
      </c>
      <c r="X82" s="54">
        <f t="shared" si="32"/>
        <v>528</v>
      </c>
      <c r="AA82" s="22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ht="15" customHeight="1" x14ac:dyDescent="0.25">
      <c r="A83" s="62" t="s">
        <v>74</v>
      </c>
      <c r="B83" s="63">
        <v>18.399999999999999</v>
      </c>
      <c r="C83" s="64">
        <v>4.2</v>
      </c>
      <c r="D83" s="8">
        <f t="shared" si="19"/>
        <v>11.299999999999999</v>
      </c>
      <c r="E83" s="9">
        <f t="shared" si="20"/>
        <v>5.070422535211268</v>
      </c>
      <c r="F83" s="9">
        <f t="shared" si="21"/>
        <v>12</v>
      </c>
      <c r="G83" s="71">
        <f t="shared" si="18"/>
        <v>206.78587910266143</v>
      </c>
      <c r="H83" s="52">
        <f t="shared" si="28"/>
        <v>48</v>
      </c>
      <c r="I83" s="62" t="s">
        <v>257</v>
      </c>
      <c r="J83" s="63">
        <v>4.3</v>
      </c>
      <c r="K83" s="64">
        <v>-1</v>
      </c>
      <c r="L83" s="8">
        <f t="shared" si="22"/>
        <v>1.65</v>
      </c>
      <c r="M83" s="9">
        <f t="shared" si="24"/>
        <v>24</v>
      </c>
      <c r="N83" s="9">
        <f t="shared" si="25"/>
        <v>12</v>
      </c>
      <c r="O83" s="71">
        <f t="shared" si="29"/>
        <v>309.27977880360629</v>
      </c>
      <c r="P83" s="54">
        <f t="shared" si="30"/>
        <v>84</v>
      </c>
      <c r="Q83" s="65" t="s">
        <v>560</v>
      </c>
      <c r="R83" s="65">
        <v>11</v>
      </c>
      <c r="S83" s="64">
        <v>4</v>
      </c>
      <c r="T83" s="8">
        <f t="shared" si="23"/>
        <v>7.5</v>
      </c>
      <c r="U83" s="9">
        <f t="shared" si="26"/>
        <v>10.971428571428572</v>
      </c>
      <c r="V83" s="9">
        <f t="shared" si="27"/>
        <v>24</v>
      </c>
      <c r="W83" s="71">
        <f t="shared" si="31"/>
        <v>313.98892174596176</v>
      </c>
      <c r="X83" s="54">
        <f t="shared" si="32"/>
        <v>552</v>
      </c>
      <c r="AA83" s="22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ht="15" customHeight="1" x14ac:dyDescent="0.25">
      <c r="A84" s="62" t="s">
        <v>75</v>
      </c>
      <c r="B84" s="63">
        <v>16.2</v>
      </c>
      <c r="C84" s="64">
        <v>3.5</v>
      </c>
      <c r="D84" s="8">
        <f t="shared" si="19"/>
        <v>9.85</v>
      </c>
      <c r="E84" s="9">
        <f t="shared" si="20"/>
        <v>6.9921259842519694</v>
      </c>
      <c r="F84" s="9">
        <f t="shared" si="21"/>
        <v>12</v>
      </c>
      <c r="G84" s="71">
        <f t="shared" si="18"/>
        <v>213.7780050869134</v>
      </c>
      <c r="H84" s="52">
        <f t="shared" si="28"/>
        <v>60</v>
      </c>
      <c r="I84" s="62" t="s">
        <v>258</v>
      </c>
      <c r="J84" s="63">
        <v>5.4</v>
      </c>
      <c r="K84" s="64">
        <v>-2</v>
      </c>
      <c r="L84" s="8">
        <f t="shared" si="22"/>
        <v>1.7000000000000002</v>
      </c>
      <c r="M84" s="9">
        <f t="shared" si="24"/>
        <v>24</v>
      </c>
      <c r="N84" s="9">
        <f t="shared" si="25"/>
        <v>12</v>
      </c>
      <c r="O84" s="71">
        <f t="shared" si="29"/>
        <v>333.27977880360629</v>
      </c>
      <c r="P84" s="54">
        <f t="shared" si="30"/>
        <v>96</v>
      </c>
      <c r="Q84" s="65" t="s">
        <v>561</v>
      </c>
      <c r="R84" s="65">
        <v>6</v>
      </c>
      <c r="S84" s="64">
        <v>3.4</v>
      </c>
      <c r="T84" s="8">
        <f t="shared" si="23"/>
        <v>4.7</v>
      </c>
      <c r="U84" s="9">
        <f t="shared" si="26"/>
        <v>24</v>
      </c>
      <c r="V84" s="9">
        <f t="shared" si="27"/>
        <v>24</v>
      </c>
      <c r="W84" s="71">
        <f t="shared" si="31"/>
        <v>337.98892174596176</v>
      </c>
      <c r="X84" s="54">
        <f t="shared" si="32"/>
        <v>576</v>
      </c>
      <c r="AA84" s="22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 ht="15" customHeight="1" x14ac:dyDescent="0.25">
      <c r="A85" s="62" t="s">
        <v>76</v>
      </c>
      <c r="B85" s="63">
        <v>14.6</v>
      </c>
      <c r="C85" s="64">
        <v>3.5</v>
      </c>
      <c r="D85" s="8">
        <f t="shared" si="19"/>
        <v>9.0500000000000007</v>
      </c>
      <c r="E85" s="9">
        <f t="shared" si="20"/>
        <v>8</v>
      </c>
      <c r="F85" s="9">
        <f t="shared" si="21"/>
        <v>24</v>
      </c>
      <c r="G85" s="71">
        <f t="shared" si="18"/>
        <v>221.7780050869134</v>
      </c>
      <c r="H85" s="52">
        <f t="shared" si="28"/>
        <v>84</v>
      </c>
      <c r="I85" s="62" t="s">
        <v>259</v>
      </c>
      <c r="J85" s="63">
        <v>5</v>
      </c>
      <c r="K85" s="64">
        <v>1</v>
      </c>
      <c r="L85" s="8">
        <f t="shared" si="22"/>
        <v>3</v>
      </c>
      <c r="M85" s="9">
        <f t="shared" si="24"/>
        <v>24</v>
      </c>
      <c r="N85" s="9">
        <f t="shared" si="25"/>
        <v>24</v>
      </c>
      <c r="O85" s="71">
        <f t="shared" si="29"/>
        <v>357.27977880360629</v>
      </c>
      <c r="P85" s="54">
        <f t="shared" si="30"/>
        <v>120</v>
      </c>
      <c r="Q85" s="65" t="s">
        <v>562</v>
      </c>
      <c r="R85" s="65">
        <v>4.5</v>
      </c>
      <c r="S85" s="64">
        <v>3.4</v>
      </c>
      <c r="T85" s="8">
        <f t="shared" si="23"/>
        <v>3.95</v>
      </c>
      <c r="U85" s="9">
        <f t="shared" si="26"/>
        <v>24</v>
      </c>
      <c r="V85" s="9">
        <f t="shared" si="27"/>
        <v>24</v>
      </c>
      <c r="W85" s="71">
        <f t="shared" si="31"/>
        <v>361.98892174596176</v>
      </c>
      <c r="X85" s="54">
        <f t="shared" si="32"/>
        <v>600</v>
      </c>
      <c r="AA85" s="22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 ht="15" customHeight="1" x14ac:dyDescent="0.25">
      <c r="A86" s="62" t="s">
        <v>77</v>
      </c>
      <c r="B86" s="63">
        <v>19.5</v>
      </c>
      <c r="C86" s="64">
        <v>7.2</v>
      </c>
      <c r="D86" s="8">
        <f t="shared" si="19"/>
        <v>13.35</v>
      </c>
      <c r="E86" s="9">
        <f t="shared" si="20"/>
        <v>0</v>
      </c>
      <c r="F86" s="9">
        <f t="shared" si="21"/>
        <v>0</v>
      </c>
      <c r="G86" s="71">
        <f t="shared" si="18"/>
        <v>221.7780050869134</v>
      </c>
      <c r="H86" s="52">
        <f t="shared" si="28"/>
        <v>84</v>
      </c>
      <c r="I86" s="62" t="s">
        <v>260</v>
      </c>
      <c r="J86" s="63">
        <v>5.6</v>
      </c>
      <c r="K86" s="64">
        <v>-0.4</v>
      </c>
      <c r="L86" s="8">
        <f t="shared" si="22"/>
        <v>2.5999999999999996</v>
      </c>
      <c r="M86" s="9">
        <f t="shared" si="24"/>
        <v>24</v>
      </c>
      <c r="N86" s="9">
        <f t="shared" si="25"/>
        <v>24</v>
      </c>
      <c r="O86" s="71">
        <f t="shared" si="29"/>
        <v>381.27977880360629</v>
      </c>
      <c r="P86" s="54">
        <f t="shared" si="30"/>
        <v>144</v>
      </c>
      <c r="Q86" s="65" t="s">
        <v>563</v>
      </c>
      <c r="R86" s="65">
        <v>7</v>
      </c>
      <c r="S86" s="64">
        <v>4</v>
      </c>
      <c r="T86" s="8">
        <f t="shared" si="23"/>
        <v>5.5</v>
      </c>
      <c r="U86" s="9">
        <f t="shared" si="26"/>
        <v>24</v>
      </c>
      <c r="V86" s="9">
        <f t="shared" si="27"/>
        <v>24</v>
      </c>
      <c r="W86" s="71">
        <f t="shared" si="31"/>
        <v>385.98892174596176</v>
      </c>
      <c r="X86" s="54">
        <f t="shared" si="32"/>
        <v>624</v>
      </c>
      <c r="AA86" s="22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 ht="15" customHeight="1" x14ac:dyDescent="0.25">
      <c r="A87" s="62" t="s">
        <v>78</v>
      </c>
      <c r="B87" s="63">
        <v>20.2</v>
      </c>
      <c r="C87" s="64">
        <v>4</v>
      </c>
      <c r="D87" s="8">
        <f t="shared" si="19"/>
        <v>12.1</v>
      </c>
      <c r="E87" s="9">
        <f t="shared" si="20"/>
        <v>4.7407407407407414</v>
      </c>
      <c r="F87" s="9">
        <f t="shared" si="21"/>
        <v>12</v>
      </c>
      <c r="G87" s="71">
        <f t="shared" si="18"/>
        <v>226.51874582765413</v>
      </c>
      <c r="H87" s="52">
        <f t="shared" si="28"/>
        <v>96</v>
      </c>
      <c r="I87" s="62" t="s">
        <v>261</v>
      </c>
      <c r="J87" s="63">
        <v>10.1</v>
      </c>
      <c r="K87" s="64">
        <v>2</v>
      </c>
      <c r="L87" s="8">
        <f t="shared" si="22"/>
        <v>6.05</v>
      </c>
      <c r="M87" s="9">
        <f t="shared" si="24"/>
        <v>15.407407407407408</v>
      </c>
      <c r="N87" s="9">
        <f t="shared" si="25"/>
        <v>24</v>
      </c>
      <c r="O87" s="71">
        <f t="shared" si="29"/>
        <v>396.68718621101368</v>
      </c>
      <c r="P87" s="54">
        <f t="shared" si="30"/>
        <v>168</v>
      </c>
      <c r="Q87" s="65" t="s">
        <v>564</v>
      </c>
      <c r="R87" s="65">
        <v>8.1</v>
      </c>
      <c r="S87" s="64">
        <v>5</v>
      </c>
      <c r="T87" s="8">
        <f t="shared" si="23"/>
        <v>6.55</v>
      </c>
      <c r="U87" s="9">
        <f t="shared" si="26"/>
        <v>17.032258064516132</v>
      </c>
      <c r="V87" s="9">
        <f t="shared" si="27"/>
        <v>24</v>
      </c>
      <c r="W87" s="71">
        <f t="shared" si="31"/>
        <v>403.02117981047792</v>
      </c>
      <c r="X87" s="54">
        <f t="shared" si="32"/>
        <v>648</v>
      </c>
      <c r="AA87" s="22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ht="15" customHeight="1" x14ac:dyDescent="0.25">
      <c r="A88" s="62" t="s">
        <v>79</v>
      </c>
      <c r="B88" s="63">
        <v>18.5</v>
      </c>
      <c r="C88" s="64">
        <v>5</v>
      </c>
      <c r="D88" s="8">
        <f t="shared" si="19"/>
        <v>11.75</v>
      </c>
      <c r="E88" s="9">
        <f t="shared" si="20"/>
        <v>3.9111111111111114</v>
      </c>
      <c r="F88" s="9">
        <f t="shared" si="21"/>
        <v>12</v>
      </c>
      <c r="G88" s="71">
        <f t="shared" si="18"/>
        <v>230.42985693876523</v>
      </c>
      <c r="H88" s="52">
        <f t="shared" si="28"/>
        <v>108</v>
      </c>
      <c r="I88" s="62" t="s">
        <v>262</v>
      </c>
      <c r="J88" s="63">
        <v>16.600000000000001</v>
      </c>
      <c r="K88" s="64">
        <v>0.8</v>
      </c>
      <c r="L88" s="8">
        <f t="shared" si="22"/>
        <v>8.7000000000000011</v>
      </c>
      <c r="M88" s="9">
        <f t="shared" si="24"/>
        <v>9.7215189873417707</v>
      </c>
      <c r="N88" s="9">
        <f t="shared" si="25"/>
        <v>24</v>
      </c>
      <c r="O88" s="71">
        <f t="shared" si="29"/>
        <v>406.40870519835545</v>
      </c>
      <c r="P88" s="54">
        <f t="shared" si="30"/>
        <v>192</v>
      </c>
      <c r="Q88" s="65" t="s">
        <v>565</v>
      </c>
      <c r="R88" s="65">
        <v>7</v>
      </c>
      <c r="S88" s="64">
        <v>4.7</v>
      </c>
      <c r="T88" s="8">
        <f t="shared" si="23"/>
        <v>5.85</v>
      </c>
      <c r="U88" s="9">
        <f t="shared" si="26"/>
        <v>24</v>
      </c>
      <c r="V88" s="9">
        <f t="shared" si="27"/>
        <v>24</v>
      </c>
      <c r="W88" s="71">
        <f t="shared" si="31"/>
        <v>427.02117981047792</v>
      </c>
      <c r="X88" s="54">
        <f t="shared" si="32"/>
        <v>672</v>
      </c>
      <c r="AA88" s="22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 ht="15" customHeight="1" x14ac:dyDescent="0.25">
      <c r="A89" s="62" t="s">
        <v>80</v>
      </c>
      <c r="B89" s="63">
        <v>18.100000000000001</v>
      </c>
      <c r="C89" s="64">
        <v>3</v>
      </c>
      <c r="D89" s="8">
        <f t="shared" si="19"/>
        <v>10.55</v>
      </c>
      <c r="E89" s="9">
        <f t="shared" si="20"/>
        <v>6.6754966887417213</v>
      </c>
      <c r="F89" s="9">
        <f t="shared" si="21"/>
        <v>12</v>
      </c>
      <c r="G89" s="71">
        <f t="shared" si="18"/>
        <v>237.10535362750696</v>
      </c>
      <c r="H89" s="52">
        <f t="shared" si="28"/>
        <v>120</v>
      </c>
      <c r="I89" s="62" t="s">
        <v>263</v>
      </c>
      <c r="J89" s="63">
        <v>16.100000000000001</v>
      </c>
      <c r="K89" s="64">
        <v>4.9000000000000004</v>
      </c>
      <c r="L89" s="8">
        <f t="shared" si="22"/>
        <v>10.5</v>
      </c>
      <c r="M89" s="9">
        <f t="shared" si="24"/>
        <v>4.9285714285714288</v>
      </c>
      <c r="N89" s="9">
        <f t="shared" si="25"/>
        <v>12</v>
      </c>
      <c r="O89" s="71">
        <f t="shared" si="29"/>
        <v>411.33727662692689</v>
      </c>
      <c r="P89" s="54">
        <f t="shared" si="30"/>
        <v>204</v>
      </c>
      <c r="Q89" s="65" t="s">
        <v>566</v>
      </c>
      <c r="R89" s="65">
        <v>5</v>
      </c>
      <c r="S89" s="64">
        <v>0</v>
      </c>
      <c r="T89" s="8">
        <f t="shared" si="23"/>
        <v>2.5</v>
      </c>
      <c r="U89" s="9">
        <f t="shared" si="26"/>
        <v>24</v>
      </c>
      <c r="V89" s="9">
        <f t="shared" si="27"/>
        <v>24</v>
      </c>
      <c r="W89" s="71">
        <f t="shared" si="31"/>
        <v>451.02117981047792</v>
      </c>
      <c r="X89" s="54">
        <f t="shared" si="32"/>
        <v>696</v>
      </c>
      <c r="AA89" s="22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 ht="15" customHeight="1" x14ac:dyDescent="0.25">
      <c r="A90" s="62" t="s">
        <v>81</v>
      </c>
      <c r="B90" s="63">
        <v>19</v>
      </c>
      <c r="C90" s="64">
        <v>4.5999999999999996</v>
      </c>
      <c r="D90" s="8">
        <f t="shared" si="19"/>
        <v>11.8</v>
      </c>
      <c r="E90" s="9">
        <f t="shared" si="20"/>
        <v>4.333333333333333</v>
      </c>
      <c r="F90" s="9">
        <f t="shared" si="21"/>
        <v>12</v>
      </c>
      <c r="G90" s="71">
        <f t="shared" si="18"/>
        <v>241.4386869608403</v>
      </c>
      <c r="H90" s="52">
        <f t="shared" si="28"/>
        <v>132</v>
      </c>
      <c r="I90" s="62" t="s">
        <v>264</v>
      </c>
      <c r="J90" s="63">
        <v>17.3</v>
      </c>
      <c r="K90" s="64">
        <v>7.6</v>
      </c>
      <c r="L90" s="8">
        <f t="shared" si="22"/>
        <v>12.45</v>
      </c>
      <c r="M90" s="9">
        <f t="shared" si="24"/>
        <v>0</v>
      </c>
      <c r="N90" s="9">
        <f t="shared" si="25"/>
        <v>12</v>
      </c>
      <c r="O90" s="71">
        <f t="shared" si="29"/>
        <v>411.33727662692689</v>
      </c>
      <c r="P90" s="54">
        <f t="shared" si="30"/>
        <v>216</v>
      </c>
      <c r="Q90" s="65" t="s">
        <v>567</v>
      </c>
      <c r="R90" s="65">
        <v>9</v>
      </c>
      <c r="S90" s="64">
        <v>0.3</v>
      </c>
      <c r="T90" s="8">
        <f t="shared" si="23"/>
        <v>4.6500000000000004</v>
      </c>
      <c r="U90" s="9">
        <f t="shared" si="26"/>
        <v>19.03448275862069</v>
      </c>
      <c r="V90" s="9">
        <f t="shared" si="27"/>
        <v>24</v>
      </c>
      <c r="W90" s="71">
        <f t="shared" si="31"/>
        <v>470.05566256909862</v>
      </c>
      <c r="X90" s="54">
        <f t="shared" si="32"/>
        <v>720</v>
      </c>
      <c r="AA90" s="22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 ht="15" customHeight="1" x14ac:dyDescent="0.25">
      <c r="A91" s="62" t="s">
        <v>82</v>
      </c>
      <c r="B91" s="63">
        <v>13.2</v>
      </c>
      <c r="C91" s="64">
        <v>2.5</v>
      </c>
      <c r="D91" s="8">
        <f t="shared" si="19"/>
        <v>7.85</v>
      </c>
      <c r="E91" s="9">
        <f t="shared" si="20"/>
        <v>10.542056074766357</v>
      </c>
      <c r="F91" s="9">
        <f t="shared" si="21"/>
        <v>24</v>
      </c>
      <c r="G91" s="71">
        <f t="shared" si="18"/>
        <v>251.98074303560665</v>
      </c>
      <c r="H91" s="52">
        <f t="shared" si="28"/>
        <v>156</v>
      </c>
      <c r="I91" s="62" t="s">
        <v>265</v>
      </c>
      <c r="J91" s="63">
        <v>15.6</v>
      </c>
      <c r="K91" s="64">
        <v>4</v>
      </c>
      <c r="L91" s="8">
        <f t="shared" si="22"/>
        <v>9.8000000000000007</v>
      </c>
      <c r="M91" s="9">
        <f t="shared" si="24"/>
        <v>6.6206896551724137</v>
      </c>
      <c r="N91" s="9">
        <f t="shared" si="25"/>
        <v>12</v>
      </c>
      <c r="O91" s="71">
        <f t="shared" si="29"/>
        <v>417.95796628209933</v>
      </c>
      <c r="P91" s="54">
        <f t="shared" si="30"/>
        <v>228</v>
      </c>
      <c r="Q91" s="65" t="s">
        <v>568</v>
      </c>
      <c r="R91" s="65">
        <v>10.199999999999999</v>
      </c>
      <c r="S91" s="64">
        <v>-1</v>
      </c>
      <c r="T91" s="8">
        <f t="shared" si="23"/>
        <v>4.5999999999999996</v>
      </c>
      <c r="U91" s="9">
        <f t="shared" si="26"/>
        <v>17.571428571428573</v>
      </c>
      <c r="V91" s="9">
        <f t="shared" si="27"/>
        <v>24</v>
      </c>
      <c r="W91" s="71">
        <f t="shared" si="31"/>
        <v>487.62709114052717</v>
      </c>
      <c r="X91" s="54">
        <f t="shared" si="32"/>
        <v>744</v>
      </c>
      <c r="AA91" s="22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 ht="15" customHeight="1" x14ac:dyDescent="0.25">
      <c r="A92" s="62" t="s">
        <v>83</v>
      </c>
      <c r="B92" s="63">
        <v>5</v>
      </c>
      <c r="C92" s="64">
        <v>0.6</v>
      </c>
      <c r="D92" s="8">
        <f t="shared" si="19"/>
        <v>2.8</v>
      </c>
      <c r="E92" s="9">
        <f t="shared" si="20"/>
        <v>24</v>
      </c>
      <c r="F92" s="9">
        <f t="shared" si="21"/>
        <v>24</v>
      </c>
      <c r="G92" s="71">
        <f t="shared" si="18"/>
        <v>275.98074303560668</v>
      </c>
      <c r="H92" s="52">
        <f t="shared" si="28"/>
        <v>180</v>
      </c>
      <c r="I92" s="62" t="s">
        <v>266</v>
      </c>
      <c r="J92" s="63">
        <v>14.5</v>
      </c>
      <c r="K92" s="64">
        <v>2.7</v>
      </c>
      <c r="L92" s="8">
        <f t="shared" si="22"/>
        <v>8.6</v>
      </c>
      <c r="M92" s="9">
        <f t="shared" si="24"/>
        <v>9.1525423728813564</v>
      </c>
      <c r="N92" s="9">
        <f t="shared" si="25"/>
        <v>24</v>
      </c>
      <c r="O92" s="71">
        <f t="shared" si="29"/>
        <v>427.11050865498066</v>
      </c>
      <c r="P92" s="54">
        <f t="shared" si="30"/>
        <v>252</v>
      </c>
      <c r="Q92" s="65" t="s">
        <v>569</v>
      </c>
      <c r="R92" s="65">
        <v>15</v>
      </c>
      <c r="S92" s="64">
        <v>4</v>
      </c>
      <c r="T92" s="8">
        <f t="shared" si="23"/>
        <v>9.5</v>
      </c>
      <c r="U92" s="9">
        <f t="shared" si="26"/>
        <v>6.9818181818181824</v>
      </c>
      <c r="V92" s="9">
        <f t="shared" si="27"/>
        <v>12</v>
      </c>
      <c r="W92" s="71">
        <f t="shared" si="31"/>
        <v>494.60890932234537</v>
      </c>
      <c r="X92" s="54">
        <f t="shared" si="32"/>
        <v>756</v>
      </c>
      <c r="AA92" s="22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ht="15" customHeight="1" x14ac:dyDescent="0.25">
      <c r="A93" s="62" t="s">
        <v>84</v>
      </c>
      <c r="B93" s="63">
        <v>8.1999999999999993</v>
      </c>
      <c r="C93" s="64">
        <v>0</v>
      </c>
      <c r="D93" s="8">
        <f t="shared" si="19"/>
        <v>4.0999999999999996</v>
      </c>
      <c r="E93" s="9">
        <f t="shared" si="20"/>
        <v>21.073170731707322</v>
      </c>
      <c r="F93" s="9">
        <f t="shared" si="21"/>
        <v>24</v>
      </c>
      <c r="G93" s="71">
        <f t="shared" si="18"/>
        <v>297.05391376731399</v>
      </c>
      <c r="H93" s="52">
        <f t="shared" si="28"/>
        <v>204</v>
      </c>
      <c r="I93" s="62" t="s">
        <v>267</v>
      </c>
      <c r="J93" s="63">
        <v>13</v>
      </c>
      <c r="K93" s="64">
        <v>0.3</v>
      </c>
      <c r="L93" s="8">
        <f t="shared" si="22"/>
        <v>6.65</v>
      </c>
      <c r="M93" s="9">
        <f t="shared" si="24"/>
        <v>13.039370078740157</v>
      </c>
      <c r="N93" s="9">
        <f t="shared" si="25"/>
        <v>24</v>
      </c>
      <c r="O93" s="71">
        <f t="shared" si="29"/>
        <v>440.14987873372081</v>
      </c>
      <c r="P93" s="54">
        <f t="shared" si="30"/>
        <v>276</v>
      </c>
      <c r="Q93" s="65" t="s">
        <v>570</v>
      </c>
      <c r="R93" s="65">
        <v>16</v>
      </c>
      <c r="S93" s="64">
        <v>2.6</v>
      </c>
      <c r="T93" s="8">
        <f t="shared" si="23"/>
        <v>9.3000000000000007</v>
      </c>
      <c r="U93" s="9">
        <f t="shared" si="26"/>
        <v>8.2388059701492526</v>
      </c>
      <c r="V93" s="9">
        <f t="shared" si="27"/>
        <v>12</v>
      </c>
      <c r="W93" s="71">
        <f t="shared" si="31"/>
        <v>502.84771529249463</v>
      </c>
      <c r="X93" s="54">
        <f t="shared" si="32"/>
        <v>768</v>
      </c>
      <c r="AA93" s="22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ht="15" customHeight="1" x14ac:dyDescent="0.25">
      <c r="A94" s="62" t="s">
        <v>85</v>
      </c>
      <c r="B94" s="63">
        <v>4.0999999999999996</v>
      </c>
      <c r="C94" s="64">
        <v>2</v>
      </c>
      <c r="D94" s="8">
        <f t="shared" si="19"/>
        <v>3.05</v>
      </c>
      <c r="E94" s="9">
        <f t="shared" si="20"/>
        <v>24</v>
      </c>
      <c r="F94" s="9">
        <f t="shared" si="21"/>
        <v>24</v>
      </c>
      <c r="G94" s="71">
        <f t="shared" si="18"/>
        <v>321.05391376731399</v>
      </c>
      <c r="H94" s="52">
        <f t="shared" si="28"/>
        <v>228</v>
      </c>
      <c r="I94" s="62" t="s">
        <v>268</v>
      </c>
      <c r="J94" s="63">
        <v>13.7</v>
      </c>
      <c r="K94" s="64">
        <v>0</v>
      </c>
      <c r="L94" s="8">
        <f t="shared" si="22"/>
        <v>6.85</v>
      </c>
      <c r="M94" s="9">
        <f t="shared" si="24"/>
        <v>12.613138686131387</v>
      </c>
      <c r="N94" s="9">
        <f t="shared" si="25"/>
        <v>24</v>
      </c>
      <c r="O94" s="71">
        <f t="shared" si="29"/>
        <v>452.76301741985219</v>
      </c>
      <c r="P94" s="54">
        <f t="shared" si="30"/>
        <v>300</v>
      </c>
      <c r="Q94" s="65" t="s">
        <v>571</v>
      </c>
      <c r="R94" s="65">
        <v>14</v>
      </c>
      <c r="S94" s="64">
        <v>3</v>
      </c>
      <c r="T94" s="8">
        <f t="shared" si="23"/>
        <v>8.5</v>
      </c>
      <c r="U94" s="9">
        <f t="shared" si="26"/>
        <v>9.163636363636364</v>
      </c>
      <c r="V94" s="9">
        <f t="shared" si="27"/>
        <v>24</v>
      </c>
      <c r="W94" s="71">
        <f t="shared" si="31"/>
        <v>512.01135165613096</v>
      </c>
      <c r="X94" s="54">
        <f t="shared" si="32"/>
        <v>792</v>
      </c>
      <c r="AA94" s="22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ht="15" customHeight="1" x14ac:dyDescent="0.25">
      <c r="A95" s="62" t="s">
        <v>86</v>
      </c>
      <c r="B95" s="63">
        <v>4.4000000000000004</v>
      </c>
      <c r="C95" s="64">
        <v>1.9</v>
      </c>
      <c r="D95" s="8">
        <f t="shared" si="19"/>
        <v>3.1500000000000004</v>
      </c>
      <c r="E95" s="9">
        <f t="shared" si="20"/>
        <v>24</v>
      </c>
      <c r="F95" s="9">
        <f t="shared" si="21"/>
        <v>24</v>
      </c>
      <c r="G95" s="71">
        <f t="shared" si="18"/>
        <v>345.05391376731399</v>
      </c>
      <c r="H95" s="52">
        <f t="shared" si="28"/>
        <v>252</v>
      </c>
      <c r="I95" s="62" t="s">
        <v>269</v>
      </c>
      <c r="J95" s="63">
        <v>10.6</v>
      </c>
      <c r="K95" s="64">
        <v>3.2</v>
      </c>
      <c r="L95" s="8">
        <f t="shared" si="22"/>
        <v>6.9</v>
      </c>
      <c r="M95" s="9">
        <f t="shared" si="24"/>
        <v>12.972972972972972</v>
      </c>
      <c r="N95" s="9">
        <f t="shared" si="25"/>
        <v>24</v>
      </c>
      <c r="O95" s="71">
        <f t="shared" si="29"/>
        <v>465.73599039282516</v>
      </c>
      <c r="P95" s="54">
        <f t="shared" si="30"/>
        <v>324</v>
      </c>
      <c r="Q95" s="65" t="s">
        <v>572</v>
      </c>
      <c r="R95" s="65">
        <v>14</v>
      </c>
      <c r="S95" s="64">
        <v>1</v>
      </c>
      <c r="T95" s="8">
        <f t="shared" si="23"/>
        <v>7.5</v>
      </c>
      <c r="U95" s="9">
        <f t="shared" si="26"/>
        <v>11.446153846153846</v>
      </c>
      <c r="V95" s="9">
        <f t="shared" si="27"/>
        <v>24</v>
      </c>
      <c r="W95" s="71">
        <f t="shared" si="31"/>
        <v>523.45750550228479</v>
      </c>
      <c r="X95" s="54">
        <f t="shared" si="32"/>
        <v>816</v>
      </c>
      <c r="AA95" s="22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 ht="15" customHeight="1" x14ac:dyDescent="0.25">
      <c r="A96" s="62" t="s">
        <v>87</v>
      </c>
      <c r="B96" s="63">
        <v>3.6</v>
      </c>
      <c r="C96" s="64">
        <v>0.8</v>
      </c>
      <c r="D96" s="8">
        <f t="shared" si="19"/>
        <v>2.2000000000000002</v>
      </c>
      <c r="E96" s="9">
        <f t="shared" si="20"/>
        <v>24</v>
      </c>
      <c r="F96" s="9">
        <f t="shared" si="21"/>
        <v>12</v>
      </c>
      <c r="G96" s="71">
        <f t="shared" si="18"/>
        <v>369.05391376731399</v>
      </c>
      <c r="H96" s="52">
        <f t="shared" si="28"/>
        <v>264</v>
      </c>
      <c r="I96" s="62" t="s">
        <v>270</v>
      </c>
      <c r="J96" s="63">
        <v>9</v>
      </c>
      <c r="K96" s="64">
        <v>1.7</v>
      </c>
      <c r="L96" s="8">
        <f t="shared" si="22"/>
        <v>5.35</v>
      </c>
      <c r="M96" s="9">
        <f t="shared" si="24"/>
        <v>18.082191780821919</v>
      </c>
      <c r="N96" s="9">
        <f t="shared" si="25"/>
        <v>24</v>
      </c>
      <c r="O96" s="71">
        <f t="shared" si="29"/>
        <v>483.81818217364707</v>
      </c>
      <c r="P96" s="54">
        <f t="shared" si="30"/>
        <v>348</v>
      </c>
      <c r="Q96" s="65" t="s">
        <v>573</v>
      </c>
      <c r="R96" s="65">
        <v>9</v>
      </c>
      <c r="S96" s="64">
        <v>3.9</v>
      </c>
      <c r="T96" s="8">
        <f t="shared" si="23"/>
        <v>6.45</v>
      </c>
      <c r="U96" s="9">
        <f t="shared" si="26"/>
        <v>15.529411764705882</v>
      </c>
      <c r="V96" s="9">
        <f t="shared" si="27"/>
        <v>24</v>
      </c>
      <c r="W96" s="71">
        <f t="shared" si="31"/>
        <v>538.98691726699064</v>
      </c>
      <c r="X96" s="54">
        <f t="shared" si="32"/>
        <v>840</v>
      </c>
      <c r="AA96" s="22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1:41" ht="15" customHeight="1" x14ac:dyDescent="0.25">
      <c r="A97" s="62" t="s">
        <v>88</v>
      </c>
      <c r="B97" s="63">
        <v>4</v>
      </c>
      <c r="C97" s="64">
        <v>0</v>
      </c>
      <c r="D97" s="8">
        <f t="shared" si="19"/>
        <v>2</v>
      </c>
      <c r="E97" s="9">
        <f t="shared" si="20"/>
        <v>24</v>
      </c>
      <c r="F97" s="9">
        <f t="shared" si="21"/>
        <v>12</v>
      </c>
      <c r="G97" s="71">
        <f t="shared" si="18"/>
        <v>393.05391376731399</v>
      </c>
      <c r="H97" s="52">
        <f t="shared" si="28"/>
        <v>276</v>
      </c>
      <c r="I97" s="62" t="s">
        <v>271</v>
      </c>
      <c r="J97" s="63">
        <v>8.1999999999999993</v>
      </c>
      <c r="K97" s="64">
        <v>5.6</v>
      </c>
      <c r="L97" s="8">
        <f t="shared" si="22"/>
        <v>6.8999999999999995</v>
      </c>
      <c r="M97" s="9">
        <f t="shared" si="24"/>
        <v>14.769230769230777</v>
      </c>
      <c r="N97" s="9">
        <f t="shared" si="25"/>
        <v>24</v>
      </c>
      <c r="O97" s="71">
        <f t="shared" si="29"/>
        <v>498.58741294287785</v>
      </c>
      <c r="P97" s="54">
        <f t="shared" si="30"/>
        <v>372</v>
      </c>
      <c r="Q97" s="65" t="s">
        <v>574</v>
      </c>
      <c r="R97" s="65">
        <v>6</v>
      </c>
      <c r="S97" s="64">
        <v>-1</v>
      </c>
      <c r="T97" s="8">
        <f t="shared" si="23"/>
        <v>2.5</v>
      </c>
      <c r="U97" s="9">
        <f t="shared" si="26"/>
        <v>24</v>
      </c>
      <c r="V97" s="9">
        <f t="shared" si="27"/>
        <v>24</v>
      </c>
      <c r="W97" s="71">
        <f t="shared" si="31"/>
        <v>562.98691726699064</v>
      </c>
      <c r="X97" s="54">
        <f t="shared" si="32"/>
        <v>864</v>
      </c>
      <c r="AA97" s="22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41" ht="15" customHeight="1" x14ac:dyDescent="0.25">
      <c r="A98" s="62" t="s">
        <v>89</v>
      </c>
      <c r="B98" s="63">
        <v>2.4</v>
      </c>
      <c r="C98" s="64">
        <v>0</v>
      </c>
      <c r="D98" s="8">
        <f t="shared" si="19"/>
        <v>1.2</v>
      </c>
      <c r="E98" s="9">
        <f t="shared" si="20"/>
        <v>24</v>
      </c>
      <c r="F98" s="9">
        <f t="shared" si="21"/>
        <v>0</v>
      </c>
      <c r="G98" s="71">
        <f t="shared" si="18"/>
        <v>417.05391376731399</v>
      </c>
      <c r="H98" s="52">
        <f t="shared" si="28"/>
        <v>276</v>
      </c>
      <c r="I98" s="62" t="s">
        <v>272</v>
      </c>
      <c r="J98" s="63">
        <v>6</v>
      </c>
      <c r="K98" s="64">
        <v>-1</v>
      </c>
      <c r="L98" s="8">
        <f t="shared" si="22"/>
        <v>2.5</v>
      </c>
      <c r="M98" s="9">
        <f t="shared" si="24"/>
        <v>24</v>
      </c>
      <c r="N98" s="9">
        <f t="shared" si="25"/>
        <v>24</v>
      </c>
      <c r="O98" s="71">
        <f t="shared" si="29"/>
        <v>522.58741294287779</v>
      </c>
      <c r="P98" s="54">
        <f t="shared" si="30"/>
        <v>396</v>
      </c>
      <c r="Q98" s="65" t="s">
        <v>575</v>
      </c>
      <c r="R98" s="65">
        <v>6</v>
      </c>
      <c r="S98" s="64">
        <v>-3.4</v>
      </c>
      <c r="T98" s="8">
        <f t="shared" si="23"/>
        <v>1.3</v>
      </c>
      <c r="U98" s="9">
        <f t="shared" si="26"/>
        <v>24</v>
      </c>
      <c r="V98" s="9">
        <f t="shared" si="27"/>
        <v>0</v>
      </c>
      <c r="W98" s="71">
        <f t="shared" si="31"/>
        <v>586.98691726699064</v>
      </c>
      <c r="X98" s="54">
        <f t="shared" si="32"/>
        <v>864</v>
      </c>
      <c r="AA98" s="22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1:41" ht="15" customHeight="1" x14ac:dyDescent="0.25">
      <c r="A99" s="62" t="s">
        <v>90</v>
      </c>
      <c r="B99" s="63">
        <v>9</v>
      </c>
      <c r="C99" s="64">
        <v>1</v>
      </c>
      <c r="D99" s="8">
        <f t="shared" si="19"/>
        <v>5</v>
      </c>
      <c r="E99" s="9">
        <f t="shared" si="20"/>
        <v>18.600000000000001</v>
      </c>
      <c r="F99" s="9">
        <f t="shared" si="21"/>
        <v>24</v>
      </c>
      <c r="G99" s="71">
        <f t="shared" si="18"/>
        <v>435.65391376731401</v>
      </c>
      <c r="H99" s="52">
        <f t="shared" si="28"/>
        <v>300</v>
      </c>
      <c r="I99" s="62" t="s">
        <v>273</v>
      </c>
      <c r="J99" s="63">
        <v>3.5</v>
      </c>
      <c r="K99" s="64">
        <v>-3</v>
      </c>
      <c r="L99" s="8">
        <f t="shared" si="22"/>
        <v>0.25</v>
      </c>
      <c r="M99" s="9">
        <f t="shared" si="24"/>
        <v>24</v>
      </c>
      <c r="N99" s="9">
        <f t="shared" si="25"/>
        <v>0</v>
      </c>
      <c r="O99" s="71">
        <f t="shared" si="29"/>
        <v>546.58741294287779</v>
      </c>
      <c r="P99" s="54">
        <f t="shared" si="30"/>
        <v>396</v>
      </c>
      <c r="Q99" s="65" t="s">
        <v>576</v>
      </c>
      <c r="R99" s="65">
        <v>7</v>
      </c>
      <c r="S99" s="64">
        <v>-2</v>
      </c>
      <c r="T99" s="8">
        <f t="shared" si="23"/>
        <v>2.5</v>
      </c>
      <c r="U99" s="9">
        <f t="shared" si="26"/>
        <v>24</v>
      </c>
      <c r="V99" s="9">
        <f t="shared" si="27"/>
        <v>24</v>
      </c>
      <c r="W99" s="71">
        <f t="shared" si="31"/>
        <v>610.98691726699064</v>
      </c>
      <c r="X99" s="54">
        <f t="shared" si="32"/>
        <v>888</v>
      </c>
      <c r="AA99" s="22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1:41" ht="15" customHeight="1" x14ac:dyDescent="0.25">
      <c r="A100" s="62" t="s">
        <v>91</v>
      </c>
      <c r="B100" s="63">
        <v>12.2</v>
      </c>
      <c r="C100" s="64">
        <v>2.8</v>
      </c>
      <c r="D100" s="8">
        <f t="shared" si="19"/>
        <v>7.5</v>
      </c>
      <c r="E100" s="9">
        <f t="shared" si="20"/>
        <v>11.23404255319149</v>
      </c>
      <c r="F100" s="9">
        <f t="shared" si="21"/>
        <v>24</v>
      </c>
      <c r="G100" s="71">
        <f t="shared" si="18"/>
        <v>446.88795632050551</v>
      </c>
      <c r="H100" s="52">
        <f t="shared" si="28"/>
        <v>324</v>
      </c>
      <c r="I100" s="62" t="s">
        <v>274</v>
      </c>
      <c r="J100" s="63">
        <v>3.7</v>
      </c>
      <c r="K100" s="64">
        <v>-5</v>
      </c>
      <c r="L100" s="8">
        <f t="shared" si="22"/>
        <v>-0.64999999999999991</v>
      </c>
      <c r="M100" s="9">
        <f t="shared" si="24"/>
        <v>0</v>
      </c>
      <c r="N100" s="9">
        <f t="shared" si="25"/>
        <v>0</v>
      </c>
      <c r="O100" s="71">
        <f t="shared" si="29"/>
        <v>546.58741294287779</v>
      </c>
      <c r="P100" s="54">
        <f t="shared" si="30"/>
        <v>396</v>
      </c>
      <c r="Q100" s="65" t="s">
        <v>577</v>
      </c>
      <c r="R100" s="65">
        <v>7</v>
      </c>
      <c r="S100" s="64">
        <v>2</v>
      </c>
      <c r="T100" s="8">
        <f t="shared" si="23"/>
        <v>4.5</v>
      </c>
      <c r="U100" s="9">
        <f t="shared" si="26"/>
        <v>24</v>
      </c>
      <c r="V100" s="9">
        <f t="shared" si="27"/>
        <v>24</v>
      </c>
      <c r="W100" s="71">
        <f t="shared" si="31"/>
        <v>634.98691726699064</v>
      </c>
      <c r="X100" s="54">
        <f t="shared" si="32"/>
        <v>912</v>
      </c>
      <c r="AA100" s="22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1:41" ht="15" customHeight="1" x14ac:dyDescent="0.25">
      <c r="A101" s="62" t="s">
        <v>92</v>
      </c>
      <c r="B101" s="63">
        <v>15.1</v>
      </c>
      <c r="C101" s="64">
        <v>4.7</v>
      </c>
      <c r="D101" s="8">
        <f t="shared" si="19"/>
        <v>9.9</v>
      </c>
      <c r="E101" s="9">
        <f t="shared" si="20"/>
        <v>5.7692307692307683</v>
      </c>
      <c r="F101" s="9">
        <f t="shared" si="21"/>
        <v>12</v>
      </c>
      <c r="G101" s="71">
        <f t="shared" si="18"/>
        <v>452.65718708973628</v>
      </c>
      <c r="H101" s="52">
        <f t="shared" si="28"/>
        <v>336</v>
      </c>
      <c r="I101" s="62" t="s">
        <v>275</v>
      </c>
      <c r="J101" s="63">
        <v>7.3</v>
      </c>
      <c r="K101" s="64">
        <v>-1.3</v>
      </c>
      <c r="L101" s="8">
        <f t="shared" si="22"/>
        <v>3</v>
      </c>
      <c r="M101" s="9">
        <f t="shared" si="24"/>
        <v>23.720930232558139</v>
      </c>
      <c r="N101" s="9">
        <f t="shared" si="25"/>
        <v>24</v>
      </c>
      <c r="O101" s="71">
        <f t="shared" si="29"/>
        <v>570.30834317543588</v>
      </c>
      <c r="P101" s="54">
        <f t="shared" si="30"/>
        <v>420</v>
      </c>
      <c r="Q101" s="65" t="s">
        <v>578</v>
      </c>
      <c r="R101" s="65">
        <v>6.5</v>
      </c>
      <c r="S101" s="64">
        <v>-1</v>
      </c>
      <c r="T101" s="8">
        <f t="shared" si="23"/>
        <v>2.75</v>
      </c>
      <c r="U101" s="9">
        <f t="shared" si="26"/>
        <v>24</v>
      </c>
      <c r="V101" s="9">
        <f t="shared" si="27"/>
        <v>24</v>
      </c>
      <c r="W101" s="71">
        <f t="shared" si="31"/>
        <v>658.98691726699064</v>
      </c>
      <c r="X101" s="54">
        <f t="shared" si="32"/>
        <v>936</v>
      </c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ht="15" customHeight="1" x14ac:dyDescent="0.25">
      <c r="A102" s="62" t="s">
        <v>93</v>
      </c>
      <c r="B102" s="63">
        <v>13.2</v>
      </c>
      <c r="C102" s="64">
        <v>5.6</v>
      </c>
      <c r="D102" s="8">
        <f t="shared" si="19"/>
        <v>9.3999999999999986</v>
      </c>
      <c r="E102" s="9">
        <f t="shared" si="20"/>
        <v>5.0526315789473717</v>
      </c>
      <c r="F102" s="9">
        <f t="shared" si="21"/>
        <v>12</v>
      </c>
      <c r="G102" s="71">
        <f t="shared" si="18"/>
        <v>457.70981866868368</v>
      </c>
      <c r="H102" s="52">
        <f t="shared" si="28"/>
        <v>348</v>
      </c>
      <c r="I102" s="62" t="s">
        <v>276</v>
      </c>
      <c r="J102" s="63">
        <v>7.2</v>
      </c>
      <c r="K102" s="64">
        <v>-1.2</v>
      </c>
      <c r="L102" s="8">
        <f t="shared" si="22"/>
        <v>3</v>
      </c>
      <c r="M102" s="9">
        <f t="shared" si="24"/>
        <v>24</v>
      </c>
      <c r="N102" s="9">
        <f t="shared" si="25"/>
        <v>24</v>
      </c>
      <c r="O102" s="71">
        <f t="shared" si="29"/>
        <v>594.30834317543588</v>
      </c>
      <c r="P102" s="54">
        <f t="shared" si="30"/>
        <v>444</v>
      </c>
      <c r="Q102" s="65" t="s">
        <v>579</v>
      </c>
      <c r="R102" s="65">
        <v>2</v>
      </c>
      <c r="S102" s="64">
        <v>-1</v>
      </c>
      <c r="T102" s="8">
        <f t="shared" si="23"/>
        <v>0.5</v>
      </c>
      <c r="U102" s="9">
        <f t="shared" si="26"/>
        <v>24</v>
      </c>
      <c r="V102" s="9">
        <f t="shared" si="27"/>
        <v>0</v>
      </c>
      <c r="W102" s="71">
        <f t="shared" si="31"/>
        <v>682.98691726699064</v>
      </c>
      <c r="X102" s="54">
        <f t="shared" si="32"/>
        <v>936</v>
      </c>
      <c r="AA102" s="22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1:41" ht="15" customHeight="1" x14ac:dyDescent="0.25">
      <c r="A103" s="62" t="s">
        <v>94</v>
      </c>
      <c r="B103" s="63">
        <v>14.7</v>
      </c>
      <c r="C103" s="64">
        <v>0</v>
      </c>
      <c r="D103" s="8">
        <f t="shared" si="19"/>
        <v>7.35</v>
      </c>
      <c r="E103" s="9">
        <f t="shared" si="20"/>
        <v>11.755102040816327</v>
      </c>
      <c r="F103" s="9">
        <f t="shared" si="21"/>
        <v>24</v>
      </c>
      <c r="G103" s="71">
        <f t="shared" si="18"/>
        <v>469.46492070950001</v>
      </c>
      <c r="H103" s="52">
        <f t="shared" si="28"/>
        <v>372</v>
      </c>
      <c r="I103" s="62" t="s">
        <v>277</v>
      </c>
      <c r="J103" s="63">
        <v>5.5</v>
      </c>
      <c r="K103" s="64">
        <v>-4</v>
      </c>
      <c r="L103" s="8">
        <f t="shared" si="22"/>
        <v>0.75</v>
      </c>
      <c r="M103" s="9">
        <f t="shared" si="24"/>
        <v>24</v>
      </c>
      <c r="N103" s="9">
        <f t="shared" si="25"/>
        <v>0</v>
      </c>
      <c r="O103" s="71">
        <f t="shared" si="29"/>
        <v>618.30834317543588</v>
      </c>
      <c r="P103" s="54">
        <f t="shared" si="30"/>
        <v>444</v>
      </c>
      <c r="Q103" s="65" t="s">
        <v>580</v>
      </c>
      <c r="R103" s="65">
        <v>1</v>
      </c>
      <c r="S103" s="64">
        <v>-1</v>
      </c>
      <c r="T103" s="8">
        <f t="shared" si="23"/>
        <v>0</v>
      </c>
      <c r="U103" s="9">
        <f t="shared" si="26"/>
        <v>0</v>
      </c>
      <c r="V103" s="9">
        <f t="shared" si="27"/>
        <v>0</v>
      </c>
      <c r="W103" s="71">
        <f t="shared" si="31"/>
        <v>682.98691726699064</v>
      </c>
      <c r="X103" s="54">
        <f t="shared" si="32"/>
        <v>936</v>
      </c>
      <c r="AA103" s="22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 ht="15" customHeight="1" x14ac:dyDescent="0.25">
      <c r="A104" s="62" t="s">
        <v>95</v>
      </c>
      <c r="B104" s="63">
        <v>7.4</v>
      </c>
      <c r="C104" s="64">
        <v>0.8</v>
      </c>
      <c r="D104" s="8">
        <f t="shared" si="19"/>
        <v>4.1000000000000005</v>
      </c>
      <c r="E104" s="9">
        <f t="shared" si="20"/>
        <v>23.272727272727273</v>
      </c>
      <c r="F104" s="9">
        <f t="shared" si="21"/>
        <v>24</v>
      </c>
      <c r="G104" s="71">
        <f t="shared" si="18"/>
        <v>492.73764798222726</v>
      </c>
      <c r="H104" s="52">
        <f t="shared" si="28"/>
        <v>396</v>
      </c>
      <c r="I104" s="62" t="s">
        <v>278</v>
      </c>
      <c r="J104" s="63">
        <v>5.3</v>
      </c>
      <c r="K104" s="64">
        <v>-6.6</v>
      </c>
      <c r="L104" s="8">
        <f t="shared" si="22"/>
        <v>-0.64999999999999991</v>
      </c>
      <c r="M104" s="9">
        <f t="shared" si="24"/>
        <v>0</v>
      </c>
      <c r="N104" s="9">
        <f t="shared" si="25"/>
        <v>0</v>
      </c>
      <c r="O104" s="71">
        <f t="shared" si="29"/>
        <v>618.30834317543588</v>
      </c>
      <c r="P104" s="54">
        <f t="shared" si="30"/>
        <v>444</v>
      </c>
      <c r="Q104" s="65" t="s">
        <v>581</v>
      </c>
      <c r="R104" s="65">
        <v>3</v>
      </c>
      <c r="S104" s="64">
        <v>-2.2000000000000002</v>
      </c>
      <c r="T104" s="8">
        <f t="shared" si="23"/>
        <v>0.39999999999999991</v>
      </c>
      <c r="U104" s="9">
        <f t="shared" si="26"/>
        <v>24</v>
      </c>
      <c r="V104" s="9">
        <f t="shared" si="27"/>
        <v>0</v>
      </c>
      <c r="W104" s="71">
        <f t="shared" si="31"/>
        <v>706.98691726699064</v>
      </c>
      <c r="X104" s="54">
        <f t="shared" si="32"/>
        <v>936</v>
      </c>
      <c r="AA104" s="22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1:41" ht="15" customHeight="1" x14ac:dyDescent="0.25">
      <c r="A105" s="62" t="s">
        <v>96</v>
      </c>
      <c r="B105" s="63">
        <v>7.1</v>
      </c>
      <c r="C105" s="64">
        <v>4.9000000000000004</v>
      </c>
      <c r="D105" s="8">
        <f t="shared" si="19"/>
        <v>6</v>
      </c>
      <c r="E105" s="9">
        <f t="shared" si="20"/>
        <v>24</v>
      </c>
      <c r="F105" s="9">
        <f t="shared" si="21"/>
        <v>24</v>
      </c>
      <c r="G105" s="71">
        <f t="shared" si="18"/>
        <v>516.73764798222726</v>
      </c>
      <c r="H105" s="52">
        <f t="shared" si="28"/>
        <v>420</v>
      </c>
      <c r="I105" s="62" t="s">
        <v>279</v>
      </c>
      <c r="J105" s="63">
        <v>4.3</v>
      </c>
      <c r="K105" s="64">
        <v>-6</v>
      </c>
      <c r="L105" s="8">
        <f t="shared" si="22"/>
        <v>-0.85000000000000009</v>
      </c>
      <c r="M105" s="9">
        <f t="shared" si="24"/>
        <v>0</v>
      </c>
      <c r="N105" s="9">
        <f t="shared" si="25"/>
        <v>0</v>
      </c>
      <c r="O105" s="71">
        <f t="shared" si="29"/>
        <v>618.30834317543588</v>
      </c>
      <c r="P105" s="54">
        <f t="shared" si="30"/>
        <v>444</v>
      </c>
      <c r="Q105" s="65" t="s">
        <v>582</v>
      </c>
      <c r="R105" s="65">
        <v>6</v>
      </c>
      <c r="S105" s="64">
        <v>-0.4</v>
      </c>
      <c r="T105" s="8">
        <f t="shared" si="23"/>
        <v>2.8</v>
      </c>
      <c r="U105" s="9">
        <f t="shared" si="26"/>
        <v>24</v>
      </c>
      <c r="V105" s="9">
        <f t="shared" si="27"/>
        <v>24</v>
      </c>
      <c r="W105" s="71">
        <f t="shared" si="31"/>
        <v>730.98691726699064</v>
      </c>
      <c r="X105" s="54">
        <f t="shared" si="32"/>
        <v>960</v>
      </c>
      <c r="AA105" s="22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1:41" ht="15" customHeight="1" x14ac:dyDescent="0.25">
      <c r="A106" s="62" t="s">
        <v>97</v>
      </c>
      <c r="B106" s="63">
        <v>5</v>
      </c>
      <c r="C106" s="64">
        <v>3</v>
      </c>
      <c r="D106" s="8">
        <f t="shared" ref="D106:D137" si="33">IF(AND(B106&lt;&gt;"",C106&lt;&gt;""),(B106+C106)/2,"")</f>
        <v>4</v>
      </c>
      <c r="E106" s="9">
        <f t="shared" ref="E106:E137" si="34">IF(OR(D106&lt;=0,C106&gt;=7.2),0,IF(B106&lt;7.2,24,IF(D106&gt;=7.2,((7.2-C106)/(D106-C106))*12,IF(D106&lt;7.2,(((7.2-D106)/(B106-D106))*12)+12,999))))</f>
        <v>24</v>
      </c>
      <c r="F106" s="9">
        <f t="shared" ref="F106:F137" si="35">IF(D106&lt;1.4,0,IF(D106&lt;2.5,0.5,IF(D106&lt;9.2,1,IF(D106&lt;12.5,0.5,IF(D106&lt;16,0,IF(D106&lt;18,-0.5,-1))))))*24</f>
        <v>24</v>
      </c>
      <c r="G106" s="71">
        <f t="shared" si="18"/>
        <v>540.73764798222726</v>
      </c>
      <c r="H106" s="52">
        <f t="shared" si="28"/>
        <v>444</v>
      </c>
      <c r="I106" s="62" t="s">
        <v>280</v>
      </c>
      <c r="J106" s="63">
        <v>5.3</v>
      </c>
      <c r="K106" s="64">
        <v>-4.3</v>
      </c>
      <c r="L106" s="8">
        <f t="shared" si="22"/>
        <v>0.5</v>
      </c>
      <c r="M106" s="9">
        <f t="shared" si="24"/>
        <v>24</v>
      </c>
      <c r="N106" s="9">
        <f t="shared" si="25"/>
        <v>0</v>
      </c>
      <c r="O106" s="71">
        <f t="shared" si="29"/>
        <v>642.30834317543588</v>
      </c>
      <c r="P106" s="54">
        <f t="shared" si="30"/>
        <v>444</v>
      </c>
      <c r="Q106" s="65" t="s">
        <v>583</v>
      </c>
      <c r="R106" s="65">
        <v>9</v>
      </c>
      <c r="S106" s="64">
        <v>-2</v>
      </c>
      <c r="T106" s="8">
        <f t="shared" si="23"/>
        <v>3.5</v>
      </c>
      <c r="U106" s="9">
        <f t="shared" si="26"/>
        <v>20.072727272727271</v>
      </c>
      <c r="V106" s="9">
        <f t="shared" si="27"/>
        <v>24</v>
      </c>
      <c r="W106" s="71">
        <f t="shared" si="31"/>
        <v>751.05964453971797</v>
      </c>
      <c r="X106" s="54">
        <f t="shared" si="32"/>
        <v>984</v>
      </c>
      <c r="AA106" s="22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1:41" ht="15" customHeight="1" x14ac:dyDescent="0.25">
      <c r="A107" s="62" t="s">
        <v>98</v>
      </c>
      <c r="B107" s="63">
        <v>4</v>
      </c>
      <c r="C107" s="64">
        <v>1.7</v>
      </c>
      <c r="D107" s="8">
        <f t="shared" si="33"/>
        <v>2.85</v>
      </c>
      <c r="E107" s="9">
        <f t="shared" si="34"/>
        <v>24</v>
      </c>
      <c r="F107" s="9">
        <f t="shared" si="35"/>
        <v>24</v>
      </c>
      <c r="G107" s="71">
        <f t="shared" si="18"/>
        <v>564.73764798222726</v>
      </c>
      <c r="H107" s="52">
        <f t="shared" si="28"/>
        <v>468</v>
      </c>
      <c r="I107" s="62" t="s">
        <v>281</v>
      </c>
      <c r="J107" s="63">
        <v>4</v>
      </c>
      <c r="K107" s="64">
        <v>-5.5</v>
      </c>
      <c r="L107" s="8">
        <f t="shared" si="22"/>
        <v>-0.75</v>
      </c>
      <c r="M107" s="9">
        <f t="shared" si="24"/>
        <v>0</v>
      </c>
      <c r="N107" s="9">
        <f t="shared" si="25"/>
        <v>0</v>
      </c>
      <c r="O107" s="71">
        <f t="shared" si="29"/>
        <v>642.30834317543588</v>
      </c>
      <c r="P107" s="54">
        <f t="shared" si="30"/>
        <v>444</v>
      </c>
      <c r="Q107" s="65" t="s">
        <v>584</v>
      </c>
      <c r="R107" s="65">
        <v>7</v>
      </c>
      <c r="S107" s="64">
        <v>-3.8</v>
      </c>
      <c r="T107" s="8">
        <f t="shared" si="23"/>
        <v>1.6</v>
      </c>
      <c r="U107" s="9">
        <f t="shared" si="26"/>
        <v>24</v>
      </c>
      <c r="V107" s="9">
        <f t="shared" si="27"/>
        <v>12</v>
      </c>
      <c r="W107" s="71">
        <f t="shared" si="31"/>
        <v>775.05964453971797</v>
      </c>
      <c r="X107" s="54">
        <f t="shared" si="32"/>
        <v>996</v>
      </c>
      <c r="AA107" s="22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 ht="15" customHeight="1" x14ac:dyDescent="0.25">
      <c r="A108" s="62" t="s">
        <v>99</v>
      </c>
      <c r="B108" s="63">
        <v>4.4000000000000004</v>
      </c>
      <c r="C108" s="64">
        <v>2.6</v>
      </c>
      <c r="D108" s="8">
        <f t="shared" si="33"/>
        <v>3.5</v>
      </c>
      <c r="E108" s="9">
        <f t="shared" si="34"/>
        <v>24</v>
      </c>
      <c r="F108" s="9">
        <f t="shared" si="35"/>
        <v>24</v>
      </c>
      <c r="G108" s="71">
        <f t="shared" si="18"/>
        <v>588.73764798222726</v>
      </c>
      <c r="H108" s="52">
        <f t="shared" si="28"/>
        <v>492</v>
      </c>
      <c r="I108" s="62" t="s">
        <v>282</v>
      </c>
      <c r="J108" s="63">
        <v>-2</v>
      </c>
      <c r="K108" s="64">
        <v>-5</v>
      </c>
      <c r="L108" s="8">
        <f t="shared" si="22"/>
        <v>-3.5</v>
      </c>
      <c r="M108" s="9">
        <f t="shared" si="24"/>
        <v>0</v>
      </c>
      <c r="N108" s="9">
        <f t="shared" si="25"/>
        <v>0</v>
      </c>
      <c r="O108" s="71">
        <f t="shared" si="29"/>
        <v>642.30834317543588</v>
      </c>
      <c r="P108" s="54">
        <f t="shared" si="30"/>
        <v>444</v>
      </c>
      <c r="Q108" s="65" t="s">
        <v>585</v>
      </c>
      <c r="R108" s="65">
        <v>14</v>
      </c>
      <c r="S108" s="64">
        <v>-1</v>
      </c>
      <c r="T108" s="8">
        <f t="shared" si="23"/>
        <v>6.5</v>
      </c>
      <c r="U108" s="9">
        <f t="shared" si="26"/>
        <v>13.120000000000001</v>
      </c>
      <c r="V108" s="9">
        <f t="shared" si="27"/>
        <v>24</v>
      </c>
      <c r="W108" s="71">
        <f t="shared" si="31"/>
        <v>788.17964453971797</v>
      </c>
      <c r="X108" s="54">
        <f t="shared" si="32"/>
        <v>1020</v>
      </c>
      <c r="AA108" s="22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 ht="15" customHeight="1" x14ac:dyDescent="0.25">
      <c r="A109" s="62" t="s">
        <v>100</v>
      </c>
      <c r="B109" s="63">
        <v>4</v>
      </c>
      <c r="C109" s="64">
        <v>2.9</v>
      </c>
      <c r="D109" s="8">
        <f t="shared" si="33"/>
        <v>3.45</v>
      </c>
      <c r="E109" s="9">
        <f t="shared" si="34"/>
        <v>24</v>
      </c>
      <c r="F109" s="9">
        <f t="shared" si="35"/>
        <v>24</v>
      </c>
      <c r="G109" s="71">
        <f t="shared" si="18"/>
        <v>612.73764798222726</v>
      </c>
      <c r="H109" s="52">
        <f t="shared" si="28"/>
        <v>516</v>
      </c>
      <c r="I109" s="62" t="s">
        <v>283</v>
      </c>
      <c r="J109" s="63">
        <v>6.3</v>
      </c>
      <c r="K109" s="64">
        <v>-4</v>
      </c>
      <c r="L109" s="8">
        <f t="shared" si="22"/>
        <v>1.1499999999999999</v>
      </c>
      <c r="M109" s="9">
        <f t="shared" si="24"/>
        <v>24</v>
      </c>
      <c r="N109" s="9">
        <f t="shared" si="25"/>
        <v>0</v>
      </c>
      <c r="O109" s="71">
        <f t="shared" si="29"/>
        <v>666.30834317543588</v>
      </c>
      <c r="P109" s="54">
        <f t="shared" si="30"/>
        <v>444</v>
      </c>
      <c r="Q109" s="65" t="s">
        <v>586</v>
      </c>
      <c r="R109" s="65">
        <v>7</v>
      </c>
      <c r="S109" s="64">
        <v>0</v>
      </c>
      <c r="T109" s="8">
        <f t="shared" si="23"/>
        <v>3.5</v>
      </c>
      <c r="U109" s="9">
        <f t="shared" si="26"/>
        <v>24</v>
      </c>
      <c r="V109" s="9">
        <f t="shared" si="27"/>
        <v>24</v>
      </c>
      <c r="W109" s="71">
        <f t="shared" si="31"/>
        <v>812.17964453971797</v>
      </c>
      <c r="X109" s="54">
        <f t="shared" si="32"/>
        <v>1044</v>
      </c>
      <c r="AA109" s="22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 ht="15" customHeight="1" x14ac:dyDescent="0.25">
      <c r="A110" s="62" t="s">
        <v>101</v>
      </c>
      <c r="B110" s="63">
        <v>6.2</v>
      </c>
      <c r="C110" s="64">
        <v>3.4</v>
      </c>
      <c r="D110" s="8">
        <f t="shared" si="33"/>
        <v>4.8</v>
      </c>
      <c r="E110" s="9">
        <f t="shared" si="34"/>
        <v>24</v>
      </c>
      <c r="F110" s="9">
        <f t="shared" si="35"/>
        <v>24</v>
      </c>
      <c r="G110" s="71">
        <f t="shared" si="18"/>
        <v>636.73764798222726</v>
      </c>
      <c r="H110" s="52">
        <f t="shared" si="28"/>
        <v>540</v>
      </c>
      <c r="I110" s="62" t="s">
        <v>284</v>
      </c>
      <c r="J110" s="63">
        <v>11</v>
      </c>
      <c r="K110" s="64">
        <v>-4.0999999999999996</v>
      </c>
      <c r="L110" s="8">
        <f t="shared" si="22"/>
        <v>3.45</v>
      </c>
      <c r="M110" s="9">
        <f t="shared" si="24"/>
        <v>17.960264900662253</v>
      </c>
      <c r="N110" s="9">
        <f t="shared" si="25"/>
        <v>24</v>
      </c>
      <c r="O110" s="71">
        <f t="shared" si="29"/>
        <v>684.26860807609819</v>
      </c>
      <c r="P110" s="54">
        <f t="shared" si="30"/>
        <v>468</v>
      </c>
      <c r="Q110" s="65" t="s">
        <v>587</v>
      </c>
      <c r="R110" s="65">
        <v>3</v>
      </c>
      <c r="S110" s="64">
        <v>-3</v>
      </c>
      <c r="T110" s="8">
        <f t="shared" si="23"/>
        <v>0</v>
      </c>
      <c r="U110" s="9">
        <f t="shared" si="26"/>
        <v>0</v>
      </c>
      <c r="V110" s="9">
        <f t="shared" si="27"/>
        <v>0</v>
      </c>
      <c r="W110" s="71">
        <f t="shared" si="31"/>
        <v>812.17964453971797</v>
      </c>
      <c r="X110" s="54">
        <f t="shared" si="32"/>
        <v>1044</v>
      </c>
      <c r="AA110" s="22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 ht="15" customHeight="1" x14ac:dyDescent="0.25">
      <c r="A111" s="62" t="s">
        <v>102</v>
      </c>
      <c r="B111" s="63">
        <v>6.3</v>
      </c>
      <c r="C111" s="64">
        <v>-0.1</v>
      </c>
      <c r="D111" s="8">
        <f t="shared" si="33"/>
        <v>3.1</v>
      </c>
      <c r="E111" s="9">
        <f t="shared" si="34"/>
        <v>24</v>
      </c>
      <c r="F111" s="9">
        <f t="shared" si="35"/>
        <v>24</v>
      </c>
      <c r="G111" s="71">
        <f t="shared" si="18"/>
        <v>660.73764798222726</v>
      </c>
      <c r="H111" s="52">
        <f t="shared" si="28"/>
        <v>564</v>
      </c>
      <c r="I111" s="62" t="s">
        <v>285</v>
      </c>
      <c r="J111" s="63">
        <v>10</v>
      </c>
      <c r="K111" s="64">
        <v>-3.1</v>
      </c>
      <c r="L111" s="8">
        <f t="shared" si="22"/>
        <v>3.45</v>
      </c>
      <c r="M111" s="9">
        <f t="shared" si="24"/>
        <v>18.87022900763359</v>
      </c>
      <c r="N111" s="9">
        <f t="shared" si="25"/>
        <v>24</v>
      </c>
      <c r="O111" s="71">
        <f t="shared" si="29"/>
        <v>703.1388370837318</v>
      </c>
      <c r="P111" s="54">
        <f t="shared" si="30"/>
        <v>492</v>
      </c>
      <c r="Q111" s="65" t="s">
        <v>588</v>
      </c>
      <c r="R111" s="65">
        <v>12</v>
      </c>
      <c r="S111" s="64">
        <v>1</v>
      </c>
      <c r="T111" s="8">
        <f t="shared" si="23"/>
        <v>6.5</v>
      </c>
      <c r="U111" s="9">
        <f t="shared" si="26"/>
        <v>13.527272727272727</v>
      </c>
      <c r="V111" s="9">
        <f t="shared" si="27"/>
        <v>24</v>
      </c>
      <c r="W111" s="71">
        <f t="shared" si="31"/>
        <v>825.70691726699067</v>
      </c>
      <c r="X111" s="54">
        <f t="shared" si="32"/>
        <v>1068</v>
      </c>
      <c r="AA111" s="22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1:41" ht="15" customHeight="1" x14ac:dyDescent="0.25">
      <c r="A112" s="62" t="s">
        <v>103</v>
      </c>
      <c r="B112" s="63">
        <v>0.3</v>
      </c>
      <c r="C112" s="64">
        <v>-2</v>
      </c>
      <c r="D112" s="8">
        <f t="shared" si="33"/>
        <v>-0.85</v>
      </c>
      <c r="E112" s="9">
        <f t="shared" si="34"/>
        <v>0</v>
      </c>
      <c r="F112" s="9">
        <f t="shared" si="35"/>
        <v>0</v>
      </c>
      <c r="G112" s="71">
        <f t="shared" si="18"/>
        <v>660.73764798222726</v>
      </c>
      <c r="H112" s="52">
        <f t="shared" si="28"/>
        <v>564</v>
      </c>
      <c r="I112" s="62" t="s">
        <v>286</v>
      </c>
      <c r="J112" s="63">
        <v>9</v>
      </c>
      <c r="K112" s="64">
        <v>-1</v>
      </c>
      <c r="L112" s="8">
        <f t="shared" si="22"/>
        <v>4</v>
      </c>
      <c r="M112" s="9">
        <f t="shared" si="24"/>
        <v>19.68</v>
      </c>
      <c r="N112" s="9">
        <f t="shared" si="25"/>
        <v>24</v>
      </c>
      <c r="O112" s="71">
        <f t="shared" si="29"/>
        <v>722.81883708373175</v>
      </c>
      <c r="P112" s="54">
        <f t="shared" si="30"/>
        <v>516</v>
      </c>
      <c r="Q112" s="65" t="s">
        <v>589</v>
      </c>
      <c r="R112" s="65">
        <v>17</v>
      </c>
      <c r="S112" s="64">
        <v>6.7</v>
      </c>
      <c r="T112" s="8">
        <f t="shared" si="23"/>
        <v>11.85</v>
      </c>
      <c r="U112" s="9">
        <f t="shared" si="26"/>
        <v>1.1650485436893205</v>
      </c>
      <c r="V112" s="9">
        <f t="shared" si="27"/>
        <v>12</v>
      </c>
      <c r="W112" s="71">
        <f t="shared" si="31"/>
        <v>826.87196581067997</v>
      </c>
      <c r="X112" s="54">
        <f t="shared" si="32"/>
        <v>1080</v>
      </c>
      <c r="AA112" s="22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7" ht="15" customHeight="1" x14ac:dyDescent="0.25">
      <c r="A113" s="62" t="s">
        <v>104</v>
      </c>
      <c r="B113" s="63">
        <v>4</v>
      </c>
      <c r="C113" s="64">
        <v>-2</v>
      </c>
      <c r="D113" s="8">
        <f t="shared" si="33"/>
        <v>1</v>
      </c>
      <c r="E113" s="9">
        <f t="shared" si="34"/>
        <v>24</v>
      </c>
      <c r="F113" s="9">
        <f t="shared" si="35"/>
        <v>0</v>
      </c>
      <c r="G113" s="71">
        <f t="shared" si="18"/>
        <v>684.73764798222726</v>
      </c>
      <c r="H113" s="52">
        <f t="shared" si="28"/>
        <v>564</v>
      </c>
      <c r="I113" s="62" t="s">
        <v>287</v>
      </c>
      <c r="J113" s="63">
        <v>2.2999999999999998</v>
      </c>
      <c r="K113" s="64">
        <v>-7</v>
      </c>
      <c r="L113" s="8">
        <f t="shared" si="22"/>
        <v>-2.35</v>
      </c>
      <c r="M113" s="9">
        <f t="shared" si="24"/>
        <v>0</v>
      </c>
      <c r="N113" s="9">
        <f t="shared" si="25"/>
        <v>0</v>
      </c>
      <c r="O113" s="71">
        <f t="shared" si="29"/>
        <v>722.81883708373175</v>
      </c>
      <c r="P113" s="54">
        <f t="shared" si="30"/>
        <v>516</v>
      </c>
      <c r="Q113" s="65" t="s">
        <v>590</v>
      </c>
      <c r="R113" s="65">
        <v>8.5</v>
      </c>
      <c r="S113" s="64">
        <v>0</v>
      </c>
      <c r="T113" s="8">
        <f t="shared" si="23"/>
        <v>4.25</v>
      </c>
      <c r="U113" s="9">
        <f t="shared" si="26"/>
        <v>20.329411764705881</v>
      </c>
      <c r="V113" s="9">
        <f t="shared" si="27"/>
        <v>24</v>
      </c>
      <c r="W113" s="71">
        <f t="shared" si="31"/>
        <v>847.20137757538589</v>
      </c>
      <c r="X113" s="54">
        <f t="shared" si="32"/>
        <v>1104</v>
      </c>
      <c r="AA113" s="22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7" ht="15" customHeight="1" x14ac:dyDescent="0.25">
      <c r="A114" s="62" t="s">
        <v>105</v>
      </c>
      <c r="B114" s="63">
        <v>6.7</v>
      </c>
      <c r="C114" s="64">
        <v>-2</v>
      </c>
      <c r="D114" s="8">
        <f t="shared" si="33"/>
        <v>2.35</v>
      </c>
      <c r="E114" s="9">
        <f t="shared" si="34"/>
        <v>24</v>
      </c>
      <c r="F114" s="9">
        <f t="shared" si="35"/>
        <v>12</v>
      </c>
      <c r="G114" s="71">
        <f t="shared" si="18"/>
        <v>708.73764798222726</v>
      </c>
      <c r="H114" s="52">
        <f t="shared" si="28"/>
        <v>576</v>
      </c>
      <c r="I114" s="62" t="s">
        <v>288</v>
      </c>
      <c r="J114" s="63">
        <v>2.4</v>
      </c>
      <c r="K114" s="64">
        <v>-6.7</v>
      </c>
      <c r="L114" s="8">
        <f t="shared" si="22"/>
        <v>-2.1500000000000004</v>
      </c>
      <c r="M114" s="9">
        <f t="shared" si="24"/>
        <v>0</v>
      </c>
      <c r="N114" s="9">
        <f t="shared" si="25"/>
        <v>0</v>
      </c>
      <c r="O114" s="71">
        <f t="shared" si="29"/>
        <v>722.81883708373175</v>
      </c>
      <c r="P114" s="54">
        <f t="shared" si="30"/>
        <v>516</v>
      </c>
      <c r="Q114" s="65" t="s">
        <v>591</v>
      </c>
      <c r="R114" s="65">
        <v>9</v>
      </c>
      <c r="S114" s="64">
        <v>0</v>
      </c>
      <c r="T114" s="8">
        <f t="shared" si="23"/>
        <v>4.5</v>
      </c>
      <c r="U114" s="9">
        <f t="shared" si="26"/>
        <v>19.200000000000003</v>
      </c>
      <c r="V114" s="9">
        <f t="shared" si="27"/>
        <v>24</v>
      </c>
      <c r="W114" s="71">
        <f t="shared" si="31"/>
        <v>866.40137757538594</v>
      </c>
      <c r="X114" s="54">
        <f t="shared" si="32"/>
        <v>1128</v>
      </c>
      <c r="AA114" s="22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7" ht="15" customHeight="1" x14ac:dyDescent="0.25">
      <c r="A115" s="62" t="s">
        <v>106</v>
      </c>
      <c r="B115" s="63">
        <v>1</v>
      </c>
      <c r="C115" s="64">
        <v>-1</v>
      </c>
      <c r="D115" s="8">
        <f t="shared" si="33"/>
        <v>0</v>
      </c>
      <c r="E115" s="9">
        <f t="shared" si="34"/>
        <v>0</v>
      </c>
      <c r="F115" s="9">
        <f t="shared" si="35"/>
        <v>0</v>
      </c>
      <c r="G115" s="71">
        <f t="shared" si="18"/>
        <v>708.73764798222726</v>
      </c>
      <c r="H115" s="52">
        <f t="shared" si="28"/>
        <v>576</v>
      </c>
      <c r="I115" s="62" t="s">
        <v>289</v>
      </c>
      <c r="J115" s="63">
        <v>3.1</v>
      </c>
      <c r="K115" s="64">
        <v>-5</v>
      </c>
      <c r="L115" s="8">
        <f t="shared" si="22"/>
        <v>-0.95</v>
      </c>
      <c r="M115" s="9">
        <f t="shared" si="24"/>
        <v>0</v>
      </c>
      <c r="N115" s="9">
        <f t="shared" si="25"/>
        <v>0</v>
      </c>
      <c r="O115" s="71">
        <f t="shared" si="29"/>
        <v>722.81883708373175</v>
      </c>
      <c r="P115" s="54">
        <f t="shared" si="30"/>
        <v>516</v>
      </c>
      <c r="Q115" s="65" t="s">
        <v>592</v>
      </c>
      <c r="R115" s="65">
        <v>12</v>
      </c>
      <c r="S115" s="64">
        <v>3</v>
      </c>
      <c r="T115" s="8">
        <f t="shared" si="23"/>
        <v>7.5</v>
      </c>
      <c r="U115" s="9">
        <f t="shared" si="26"/>
        <v>11.2</v>
      </c>
      <c r="V115" s="9">
        <f t="shared" si="27"/>
        <v>24</v>
      </c>
      <c r="W115" s="71">
        <f t="shared" si="31"/>
        <v>877.60137757538598</v>
      </c>
      <c r="X115" s="54">
        <f t="shared" si="32"/>
        <v>1152</v>
      </c>
      <c r="AA115" s="22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1:47" ht="15" customHeight="1" x14ac:dyDescent="0.25">
      <c r="A116" s="62" t="s">
        <v>107</v>
      </c>
      <c r="B116" s="63">
        <v>3.3</v>
      </c>
      <c r="C116" s="64">
        <v>0.4</v>
      </c>
      <c r="D116" s="8">
        <f t="shared" si="33"/>
        <v>1.8499999999999999</v>
      </c>
      <c r="E116" s="9">
        <f t="shared" si="34"/>
        <v>24</v>
      </c>
      <c r="F116" s="9">
        <f t="shared" si="35"/>
        <v>12</v>
      </c>
      <c r="G116" s="71">
        <f t="shared" si="18"/>
        <v>732.73764798222726</v>
      </c>
      <c r="H116" s="52">
        <f t="shared" si="28"/>
        <v>588</v>
      </c>
      <c r="I116" s="62" t="s">
        <v>290</v>
      </c>
      <c r="J116" s="63">
        <v>1.1000000000000001</v>
      </c>
      <c r="K116" s="64">
        <v>-4.9000000000000004</v>
      </c>
      <c r="L116" s="8">
        <f t="shared" si="22"/>
        <v>-1.9000000000000001</v>
      </c>
      <c r="M116" s="9">
        <f t="shared" si="24"/>
        <v>0</v>
      </c>
      <c r="N116" s="9">
        <f t="shared" si="25"/>
        <v>0</v>
      </c>
      <c r="O116" s="71">
        <f t="shared" si="29"/>
        <v>722.81883708373175</v>
      </c>
      <c r="P116" s="54">
        <f t="shared" si="30"/>
        <v>516</v>
      </c>
      <c r="Q116" s="65" t="s">
        <v>593</v>
      </c>
      <c r="R116" s="65">
        <v>6</v>
      </c>
      <c r="S116" s="64">
        <v>0</v>
      </c>
      <c r="T116" s="8">
        <f t="shared" si="23"/>
        <v>3</v>
      </c>
      <c r="U116" s="9">
        <f t="shared" si="26"/>
        <v>24</v>
      </c>
      <c r="V116" s="9">
        <f t="shared" si="27"/>
        <v>24</v>
      </c>
      <c r="W116" s="71">
        <f t="shared" si="31"/>
        <v>901.60137757538598</v>
      </c>
      <c r="X116" s="54">
        <f t="shared" si="32"/>
        <v>1176</v>
      </c>
      <c r="AA116" s="22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1:47" ht="15" customHeight="1" x14ac:dyDescent="0.25">
      <c r="A117" s="62" t="s">
        <v>108</v>
      </c>
      <c r="B117" s="63">
        <v>3</v>
      </c>
      <c r="C117" s="64">
        <v>1.8</v>
      </c>
      <c r="D117" s="8">
        <f t="shared" si="33"/>
        <v>2.4</v>
      </c>
      <c r="E117" s="9">
        <f t="shared" si="34"/>
        <v>24</v>
      </c>
      <c r="F117" s="9">
        <f t="shared" si="35"/>
        <v>12</v>
      </c>
      <c r="G117" s="71">
        <f t="shared" si="18"/>
        <v>756.73764798222726</v>
      </c>
      <c r="H117" s="52">
        <f t="shared" si="28"/>
        <v>600</v>
      </c>
      <c r="I117" s="62" t="s">
        <v>291</v>
      </c>
      <c r="J117" s="63">
        <v>-1.7</v>
      </c>
      <c r="K117" s="64">
        <v>-4.0999999999999996</v>
      </c>
      <c r="L117" s="8">
        <f t="shared" si="22"/>
        <v>-2.9</v>
      </c>
      <c r="M117" s="9">
        <f t="shared" si="24"/>
        <v>0</v>
      </c>
      <c r="N117" s="9">
        <f t="shared" si="25"/>
        <v>0</v>
      </c>
      <c r="O117" s="71">
        <f t="shared" si="29"/>
        <v>722.81883708373175</v>
      </c>
      <c r="P117" s="54">
        <f t="shared" si="30"/>
        <v>516</v>
      </c>
      <c r="Q117" s="65" t="s">
        <v>594</v>
      </c>
      <c r="R117" s="65">
        <v>3</v>
      </c>
      <c r="S117" s="64">
        <v>-1</v>
      </c>
      <c r="T117" s="8">
        <f t="shared" si="23"/>
        <v>1</v>
      </c>
      <c r="U117" s="9">
        <f t="shared" si="26"/>
        <v>24</v>
      </c>
      <c r="V117" s="9">
        <f t="shared" si="27"/>
        <v>0</v>
      </c>
      <c r="W117" s="71">
        <f t="shared" si="31"/>
        <v>925.60137757538598</v>
      </c>
      <c r="X117" s="54">
        <f t="shared" si="32"/>
        <v>1176</v>
      </c>
      <c r="AA117" s="22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7" ht="15" customHeight="1" x14ac:dyDescent="0.25">
      <c r="A118" s="62" t="s">
        <v>109</v>
      </c>
      <c r="B118" s="63">
        <v>5.5</v>
      </c>
      <c r="C118" s="64">
        <v>1</v>
      </c>
      <c r="D118" s="8">
        <f t="shared" si="33"/>
        <v>3.25</v>
      </c>
      <c r="E118" s="9">
        <f t="shared" si="34"/>
        <v>24</v>
      </c>
      <c r="F118" s="9">
        <f t="shared" si="35"/>
        <v>24</v>
      </c>
      <c r="G118" s="71">
        <f t="shared" si="18"/>
        <v>780.73764798222726</v>
      </c>
      <c r="H118" s="52">
        <f t="shared" si="28"/>
        <v>624</v>
      </c>
      <c r="I118" s="62" t="s">
        <v>292</v>
      </c>
      <c r="J118" s="63">
        <v>-1.7</v>
      </c>
      <c r="K118" s="64">
        <v>-4.2</v>
      </c>
      <c r="L118" s="8">
        <f t="shared" si="22"/>
        <v>-2.95</v>
      </c>
      <c r="M118" s="9">
        <f t="shared" si="24"/>
        <v>0</v>
      </c>
      <c r="N118" s="9">
        <f t="shared" si="25"/>
        <v>0</v>
      </c>
      <c r="O118" s="71">
        <f t="shared" si="29"/>
        <v>722.81883708373175</v>
      </c>
      <c r="P118" s="54">
        <f t="shared" si="30"/>
        <v>516</v>
      </c>
      <c r="Q118" s="65" t="s">
        <v>595</v>
      </c>
      <c r="R118" s="65">
        <v>1</v>
      </c>
      <c r="S118" s="64">
        <v>-3</v>
      </c>
      <c r="T118" s="8">
        <f t="shared" si="23"/>
        <v>-1</v>
      </c>
      <c r="U118" s="9">
        <f t="shared" si="26"/>
        <v>0</v>
      </c>
      <c r="V118" s="9">
        <f t="shared" si="27"/>
        <v>0</v>
      </c>
      <c r="W118" s="71">
        <f t="shared" si="31"/>
        <v>925.60137757538598</v>
      </c>
      <c r="X118" s="54">
        <f t="shared" si="32"/>
        <v>1176</v>
      </c>
      <c r="AA118" s="22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1:47" ht="15" customHeight="1" x14ac:dyDescent="0.25">
      <c r="A119" s="62" t="s">
        <v>110</v>
      </c>
      <c r="B119" s="63">
        <v>6.1</v>
      </c>
      <c r="C119" s="64">
        <v>1.7</v>
      </c>
      <c r="D119" s="8">
        <f t="shared" si="33"/>
        <v>3.9</v>
      </c>
      <c r="E119" s="9">
        <f t="shared" si="34"/>
        <v>24</v>
      </c>
      <c r="F119" s="9">
        <f t="shared" si="35"/>
        <v>24</v>
      </c>
      <c r="G119" s="71">
        <f t="shared" si="18"/>
        <v>804.73764798222726</v>
      </c>
      <c r="H119" s="52">
        <f t="shared" si="28"/>
        <v>648</v>
      </c>
      <c r="I119" s="62" t="s">
        <v>293</v>
      </c>
      <c r="J119" s="63">
        <v>-3</v>
      </c>
      <c r="K119" s="64">
        <v>-4</v>
      </c>
      <c r="L119" s="8">
        <f t="shared" si="22"/>
        <v>-3.5</v>
      </c>
      <c r="M119" s="9">
        <f t="shared" si="24"/>
        <v>0</v>
      </c>
      <c r="N119" s="9">
        <f t="shared" si="25"/>
        <v>0</v>
      </c>
      <c r="O119" s="71">
        <f t="shared" si="29"/>
        <v>722.81883708373175</v>
      </c>
      <c r="P119" s="54">
        <f t="shared" si="30"/>
        <v>516</v>
      </c>
      <c r="Q119" s="65" t="s">
        <v>596</v>
      </c>
      <c r="R119" s="65">
        <v>2</v>
      </c>
      <c r="S119" s="64">
        <v>-2.2999999999999998</v>
      </c>
      <c r="T119" s="8">
        <f t="shared" si="23"/>
        <v>-0.14999999999999991</v>
      </c>
      <c r="U119" s="9">
        <f t="shared" si="26"/>
        <v>0</v>
      </c>
      <c r="V119" s="9">
        <f t="shared" si="27"/>
        <v>0</v>
      </c>
      <c r="W119" s="71">
        <f t="shared" si="31"/>
        <v>925.60137757538598</v>
      </c>
      <c r="X119" s="54">
        <f t="shared" si="32"/>
        <v>1176</v>
      </c>
      <c r="AA119" s="22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1:47" ht="15" customHeight="1" x14ac:dyDescent="0.25">
      <c r="A120" s="62" t="s">
        <v>111</v>
      </c>
      <c r="B120" s="63">
        <v>4.4000000000000004</v>
      </c>
      <c r="C120" s="64">
        <v>4</v>
      </c>
      <c r="D120" s="8">
        <f t="shared" si="33"/>
        <v>4.2</v>
      </c>
      <c r="E120" s="9">
        <f t="shared" si="34"/>
        <v>24</v>
      </c>
      <c r="F120" s="9">
        <f t="shared" si="35"/>
        <v>24</v>
      </c>
      <c r="G120" s="71">
        <f t="shared" ref="G120:G130" si="36">G119+E120</f>
        <v>828.73764798222726</v>
      </c>
      <c r="H120" s="52">
        <f t="shared" si="28"/>
        <v>672</v>
      </c>
      <c r="I120" s="62" t="s">
        <v>294</v>
      </c>
      <c r="J120" s="63">
        <v>-1.9</v>
      </c>
      <c r="K120" s="64">
        <v>-4</v>
      </c>
      <c r="L120" s="8">
        <f t="shared" si="22"/>
        <v>-2.95</v>
      </c>
      <c r="M120" s="9">
        <f t="shared" si="24"/>
        <v>0</v>
      </c>
      <c r="N120" s="9">
        <f t="shared" si="25"/>
        <v>0</v>
      </c>
      <c r="O120" s="71">
        <f t="shared" si="29"/>
        <v>722.81883708373175</v>
      </c>
      <c r="P120" s="54">
        <f t="shared" si="30"/>
        <v>516</v>
      </c>
      <c r="Q120" s="65" t="s">
        <v>597</v>
      </c>
      <c r="R120" s="65">
        <v>2</v>
      </c>
      <c r="S120" s="64">
        <v>-3</v>
      </c>
      <c r="T120" s="8">
        <f t="shared" si="23"/>
        <v>-0.5</v>
      </c>
      <c r="U120" s="9">
        <f t="shared" si="26"/>
        <v>0</v>
      </c>
      <c r="V120" s="9">
        <f t="shared" si="27"/>
        <v>0</v>
      </c>
      <c r="W120" s="71">
        <f t="shared" si="31"/>
        <v>925.60137757538598</v>
      </c>
      <c r="X120" s="54">
        <f t="shared" si="32"/>
        <v>1176</v>
      </c>
      <c r="AA120" s="22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7" ht="15" customHeight="1" x14ac:dyDescent="0.25">
      <c r="A121" s="62" t="s">
        <v>112</v>
      </c>
      <c r="B121" s="63">
        <v>5.0999999999999996</v>
      </c>
      <c r="C121" s="64">
        <v>2</v>
      </c>
      <c r="D121" s="8">
        <f t="shared" si="33"/>
        <v>3.55</v>
      </c>
      <c r="E121" s="9">
        <f t="shared" si="34"/>
        <v>24</v>
      </c>
      <c r="F121" s="9">
        <f t="shared" si="35"/>
        <v>24</v>
      </c>
      <c r="G121" s="71">
        <f t="shared" si="36"/>
        <v>852.73764798222726</v>
      </c>
      <c r="H121" s="52">
        <f t="shared" si="28"/>
        <v>696</v>
      </c>
      <c r="I121" s="62" t="s">
        <v>295</v>
      </c>
      <c r="J121" s="63">
        <v>-0.5</v>
      </c>
      <c r="K121" s="64">
        <v>-3</v>
      </c>
      <c r="L121" s="8">
        <f t="shared" si="22"/>
        <v>-1.75</v>
      </c>
      <c r="M121" s="9">
        <f t="shared" si="24"/>
        <v>0</v>
      </c>
      <c r="N121" s="9">
        <f t="shared" si="25"/>
        <v>0</v>
      </c>
      <c r="O121" s="71">
        <f t="shared" si="29"/>
        <v>722.81883708373175</v>
      </c>
      <c r="P121" s="54">
        <f t="shared" si="30"/>
        <v>516</v>
      </c>
      <c r="Q121" s="65" t="s">
        <v>598</v>
      </c>
      <c r="R121" s="65">
        <v>1</v>
      </c>
      <c r="S121" s="64">
        <v>-2</v>
      </c>
      <c r="T121" s="8">
        <f t="shared" si="23"/>
        <v>-0.5</v>
      </c>
      <c r="U121" s="9">
        <f t="shared" si="26"/>
        <v>0</v>
      </c>
      <c r="V121" s="9">
        <f t="shared" si="27"/>
        <v>0</v>
      </c>
      <c r="W121" s="71">
        <f t="shared" si="31"/>
        <v>925.60137757538598</v>
      </c>
      <c r="X121" s="54">
        <f t="shared" si="32"/>
        <v>1176</v>
      </c>
      <c r="AA121" s="22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1:47" ht="15" customHeight="1" x14ac:dyDescent="0.25">
      <c r="A122" s="62" t="s">
        <v>113</v>
      </c>
      <c r="B122" s="63">
        <v>14.4</v>
      </c>
      <c r="C122" s="64">
        <v>0</v>
      </c>
      <c r="D122" s="8">
        <f t="shared" si="33"/>
        <v>7.2</v>
      </c>
      <c r="E122" s="9">
        <f t="shared" si="34"/>
        <v>12</v>
      </c>
      <c r="F122" s="9">
        <f t="shared" si="35"/>
        <v>24</v>
      </c>
      <c r="G122" s="71">
        <f t="shared" si="36"/>
        <v>864.73764798222726</v>
      </c>
      <c r="H122" s="52">
        <f t="shared" si="28"/>
        <v>720</v>
      </c>
      <c r="I122" s="62" t="s">
        <v>296</v>
      </c>
      <c r="J122" s="63">
        <v>-1</v>
      </c>
      <c r="K122" s="64">
        <v>-3</v>
      </c>
      <c r="L122" s="8">
        <f t="shared" si="22"/>
        <v>-2</v>
      </c>
      <c r="M122" s="9">
        <f t="shared" si="24"/>
        <v>0</v>
      </c>
      <c r="N122" s="9">
        <f t="shared" si="25"/>
        <v>0</v>
      </c>
      <c r="O122" s="71">
        <f t="shared" si="29"/>
        <v>722.81883708373175</v>
      </c>
      <c r="P122" s="54">
        <f t="shared" si="30"/>
        <v>516</v>
      </c>
      <c r="Q122" s="65" t="s">
        <v>599</v>
      </c>
      <c r="R122" s="65">
        <v>5</v>
      </c>
      <c r="S122" s="64">
        <v>0</v>
      </c>
      <c r="T122" s="8">
        <f t="shared" si="23"/>
        <v>2.5</v>
      </c>
      <c r="U122" s="9">
        <f t="shared" si="26"/>
        <v>24</v>
      </c>
      <c r="V122" s="9">
        <f t="shared" si="27"/>
        <v>24</v>
      </c>
      <c r="W122" s="71">
        <f t="shared" si="31"/>
        <v>949.60137757538598</v>
      </c>
      <c r="X122" s="54">
        <f t="shared" si="32"/>
        <v>1200</v>
      </c>
      <c r="AA122" s="22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1:47" ht="15" customHeight="1" x14ac:dyDescent="0.25">
      <c r="A123" s="62" t="s">
        <v>114</v>
      </c>
      <c r="B123" s="63">
        <v>14</v>
      </c>
      <c r="C123" s="64">
        <v>0</v>
      </c>
      <c r="D123" s="8">
        <f t="shared" si="33"/>
        <v>7</v>
      </c>
      <c r="E123" s="9">
        <f t="shared" si="34"/>
        <v>12.342857142857143</v>
      </c>
      <c r="F123" s="9">
        <f t="shared" si="35"/>
        <v>24</v>
      </c>
      <c r="G123" s="71">
        <f t="shared" si="36"/>
        <v>877.08050512508441</v>
      </c>
      <c r="H123" s="52">
        <f t="shared" si="28"/>
        <v>744</v>
      </c>
      <c r="I123" s="62" t="s">
        <v>297</v>
      </c>
      <c r="J123" s="63">
        <v>-1.6</v>
      </c>
      <c r="K123" s="64">
        <v>-3.1</v>
      </c>
      <c r="L123" s="8">
        <f t="shared" si="22"/>
        <v>-2.35</v>
      </c>
      <c r="M123" s="9">
        <f t="shared" si="24"/>
        <v>0</v>
      </c>
      <c r="N123" s="9">
        <f t="shared" si="25"/>
        <v>0</v>
      </c>
      <c r="O123" s="71">
        <f t="shared" si="29"/>
        <v>722.81883708373175</v>
      </c>
      <c r="P123" s="54">
        <f t="shared" si="30"/>
        <v>516</v>
      </c>
      <c r="Q123" s="65" t="s">
        <v>600</v>
      </c>
      <c r="R123" s="65">
        <v>6</v>
      </c>
      <c r="S123" s="64">
        <v>0.7</v>
      </c>
      <c r="T123" s="8">
        <f t="shared" si="23"/>
        <v>3.35</v>
      </c>
      <c r="U123" s="9">
        <f t="shared" si="26"/>
        <v>24</v>
      </c>
      <c r="V123" s="9">
        <f t="shared" si="27"/>
        <v>24</v>
      </c>
      <c r="W123" s="71">
        <f t="shared" si="31"/>
        <v>973.60137757538598</v>
      </c>
      <c r="X123" s="54">
        <f t="shared" si="32"/>
        <v>1224</v>
      </c>
      <c r="AA123" s="22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1:47" ht="15" customHeight="1" x14ac:dyDescent="0.25">
      <c r="A124" s="62" t="s">
        <v>115</v>
      </c>
      <c r="B124" s="63">
        <v>13.2</v>
      </c>
      <c r="C124" s="64">
        <v>1</v>
      </c>
      <c r="D124" s="8">
        <f t="shared" si="33"/>
        <v>7.1</v>
      </c>
      <c r="E124" s="9">
        <f t="shared" si="34"/>
        <v>12.196721311475411</v>
      </c>
      <c r="F124" s="9">
        <f t="shared" si="35"/>
        <v>24</v>
      </c>
      <c r="G124" s="71">
        <f t="shared" si="36"/>
        <v>889.27722643655977</v>
      </c>
      <c r="H124" s="52">
        <f t="shared" si="28"/>
        <v>768</v>
      </c>
      <c r="I124" s="62" t="s">
        <v>298</v>
      </c>
      <c r="J124" s="63">
        <v>0</v>
      </c>
      <c r="K124" s="64">
        <v>-2.4</v>
      </c>
      <c r="L124" s="8">
        <f t="shared" si="22"/>
        <v>-1.2</v>
      </c>
      <c r="M124" s="9">
        <f t="shared" si="24"/>
        <v>0</v>
      </c>
      <c r="N124" s="9">
        <f t="shared" si="25"/>
        <v>0</v>
      </c>
      <c r="O124" s="71">
        <f t="shared" si="29"/>
        <v>722.81883708373175</v>
      </c>
      <c r="P124" s="54">
        <f t="shared" si="30"/>
        <v>516</v>
      </c>
      <c r="Q124" s="65" t="s">
        <v>601</v>
      </c>
      <c r="R124" s="65">
        <v>13</v>
      </c>
      <c r="S124" s="64">
        <v>1</v>
      </c>
      <c r="T124" s="8">
        <f t="shared" si="23"/>
        <v>7</v>
      </c>
      <c r="U124" s="9">
        <f t="shared" si="26"/>
        <v>12.4</v>
      </c>
      <c r="V124" s="9">
        <f t="shared" si="27"/>
        <v>24</v>
      </c>
      <c r="W124" s="71">
        <f t="shared" si="31"/>
        <v>986.00137757538596</v>
      </c>
      <c r="X124" s="54">
        <f t="shared" si="32"/>
        <v>1248</v>
      </c>
      <c r="AA124" s="22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1:47" ht="15" customHeight="1" x14ac:dyDescent="0.25">
      <c r="A125" s="62" t="s">
        <v>116</v>
      </c>
      <c r="B125" s="63">
        <v>4.3</v>
      </c>
      <c r="C125" s="64">
        <v>1</v>
      </c>
      <c r="D125" s="8">
        <f t="shared" si="33"/>
        <v>2.65</v>
      </c>
      <c r="E125" s="9">
        <f t="shared" si="34"/>
        <v>24</v>
      </c>
      <c r="F125" s="9">
        <f t="shared" si="35"/>
        <v>24</v>
      </c>
      <c r="G125" s="71">
        <f t="shared" si="36"/>
        <v>913.27722643655977</v>
      </c>
      <c r="H125" s="52">
        <f t="shared" si="28"/>
        <v>792</v>
      </c>
      <c r="I125" s="62" t="s">
        <v>299</v>
      </c>
      <c r="J125" s="63">
        <v>2.2999999999999998</v>
      </c>
      <c r="K125" s="64">
        <v>-1.6</v>
      </c>
      <c r="L125" s="8">
        <f t="shared" si="22"/>
        <v>0.34999999999999987</v>
      </c>
      <c r="M125" s="9">
        <f t="shared" si="24"/>
        <v>24</v>
      </c>
      <c r="N125" s="9">
        <f t="shared" si="25"/>
        <v>0</v>
      </c>
      <c r="O125" s="71">
        <f t="shared" si="29"/>
        <v>746.81883708373175</v>
      </c>
      <c r="P125" s="54">
        <f t="shared" si="30"/>
        <v>516</v>
      </c>
      <c r="Q125" s="65" t="s">
        <v>602</v>
      </c>
      <c r="R125" s="65">
        <v>11</v>
      </c>
      <c r="S125" s="64">
        <v>-2</v>
      </c>
      <c r="T125" s="8">
        <f t="shared" si="23"/>
        <v>4.5</v>
      </c>
      <c r="U125" s="9">
        <f t="shared" si="26"/>
        <v>16.984615384615385</v>
      </c>
      <c r="V125" s="9">
        <f t="shared" si="27"/>
        <v>24</v>
      </c>
      <c r="W125" s="71">
        <f t="shared" si="31"/>
        <v>1002.9859929600013</v>
      </c>
      <c r="X125" s="54">
        <f t="shared" si="32"/>
        <v>1272</v>
      </c>
      <c r="Z125" s="26"/>
      <c r="AA125" s="27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6"/>
      <c r="AQ125" s="29"/>
      <c r="AR125" s="29"/>
      <c r="AS125" s="29"/>
      <c r="AT125" s="29"/>
      <c r="AU125" s="29"/>
    </row>
    <row r="126" spans="1:47" ht="15" customHeight="1" x14ac:dyDescent="0.25">
      <c r="A126" s="62" t="s">
        <v>117</v>
      </c>
      <c r="B126" s="63">
        <v>8.1</v>
      </c>
      <c r="C126" s="64">
        <v>0</v>
      </c>
      <c r="D126" s="8">
        <f t="shared" si="33"/>
        <v>4.05</v>
      </c>
      <c r="E126" s="9">
        <f t="shared" si="34"/>
        <v>21.333333333333336</v>
      </c>
      <c r="F126" s="9">
        <f t="shared" si="35"/>
        <v>24</v>
      </c>
      <c r="G126" s="71">
        <f t="shared" si="36"/>
        <v>934.61055976989314</v>
      </c>
      <c r="H126" s="52">
        <f t="shared" si="28"/>
        <v>816</v>
      </c>
      <c r="I126" s="62" t="s">
        <v>300</v>
      </c>
      <c r="J126" s="63">
        <v>11</v>
      </c>
      <c r="K126" s="64">
        <v>0.7</v>
      </c>
      <c r="L126" s="8">
        <f t="shared" si="22"/>
        <v>5.85</v>
      </c>
      <c r="M126" s="9">
        <f t="shared" si="24"/>
        <v>15.145631067961165</v>
      </c>
      <c r="N126" s="9">
        <f t="shared" si="25"/>
        <v>24</v>
      </c>
      <c r="O126" s="71">
        <f t="shared" si="29"/>
        <v>761.96446815169293</v>
      </c>
      <c r="P126" s="54">
        <f t="shared" si="30"/>
        <v>540</v>
      </c>
      <c r="Q126" s="65" t="s">
        <v>603</v>
      </c>
      <c r="R126" s="65">
        <v>10</v>
      </c>
      <c r="S126" s="64">
        <v>-3</v>
      </c>
      <c r="T126" s="8">
        <f t="shared" si="23"/>
        <v>3.5</v>
      </c>
      <c r="U126" s="9">
        <f t="shared" si="26"/>
        <v>18.830769230769231</v>
      </c>
      <c r="V126" s="9">
        <f t="shared" si="27"/>
        <v>24</v>
      </c>
      <c r="W126" s="71">
        <f t="shared" si="31"/>
        <v>1021.8167621907705</v>
      </c>
      <c r="X126" s="54">
        <f t="shared" si="32"/>
        <v>1296</v>
      </c>
      <c r="Z126" s="26"/>
      <c r="AA126" s="27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6"/>
      <c r="AQ126" s="29"/>
      <c r="AR126" s="29"/>
      <c r="AS126" s="29"/>
      <c r="AT126" s="29"/>
      <c r="AU126" s="29"/>
    </row>
    <row r="127" spans="1:47" ht="15" customHeight="1" x14ac:dyDescent="0.25">
      <c r="A127" s="62" t="s">
        <v>118</v>
      </c>
      <c r="B127" s="63">
        <v>4</v>
      </c>
      <c r="C127" s="64">
        <v>-1</v>
      </c>
      <c r="D127" s="8">
        <f t="shared" si="33"/>
        <v>1.5</v>
      </c>
      <c r="E127" s="9">
        <f t="shared" si="34"/>
        <v>24</v>
      </c>
      <c r="F127" s="9">
        <f t="shared" si="35"/>
        <v>12</v>
      </c>
      <c r="G127" s="71">
        <f t="shared" si="36"/>
        <v>958.61055976989314</v>
      </c>
      <c r="H127" s="52">
        <f t="shared" si="28"/>
        <v>828</v>
      </c>
      <c r="I127" s="62" t="s">
        <v>301</v>
      </c>
      <c r="J127" s="63">
        <v>9.1</v>
      </c>
      <c r="K127" s="64">
        <v>1.7</v>
      </c>
      <c r="L127" s="8">
        <f t="shared" si="22"/>
        <v>5.3999999999999995</v>
      </c>
      <c r="M127" s="9">
        <f t="shared" si="24"/>
        <v>17.837837837837839</v>
      </c>
      <c r="N127" s="9">
        <f t="shared" si="25"/>
        <v>24</v>
      </c>
      <c r="O127" s="71">
        <f t="shared" si="29"/>
        <v>779.80230598953074</v>
      </c>
      <c r="P127" s="54">
        <f t="shared" si="30"/>
        <v>564</v>
      </c>
      <c r="Q127" s="65" t="s">
        <v>604</v>
      </c>
      <c r="R127" s="65">
        <v>13.2</v>
      </c>
      <c r="S127" s="64">
        <v>1</v>
      </c>
      <c r="T127" s="8">
        <f t="shared" si="23"/>
        <v>7.1</v>
      </c>
      <c r="U127" s="9">
        <f t="shared" si="26"/>
        <v>12.196721311475411</v>
      </c>
      <c r="V127" s="9">
        <f t="shared" si="27"/>
        <v>24</v>
      </c>
      <c r="W127" s="71">
        <f t="shared" si="31"/>
        <v>1034.0134835022459</v>
      </c>
      <c r="X127" s="54">
        <f t="shared" si="32"/>
        <v>1320</v>
      </c>
      <c r="Z127" s="26"/>
      <c r="AA127" s="27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6"/>
      <c r="AQ127" s="29"/>
      <c r="AR127" s="29"/>
      <c r="AS127" s="29"/>
      <c r="AT127" s="29"/>
      <c r="AU127" s="29"/>
    </row>
    <row r="128" spans="1:47" ht="15" customHeight="1" x14ac:dyDescent="0.25">
      <c r="A128" s="62" t="s">
        <v>119</v>
      </c>
      <c r="B128" s="63">
        <v>2</v>
      </c>
      <c r="C128" s="64">
        <v>-2</v>
      </c>
      <c r="D128" s="8">
        <f t="shared" si="33"/>
        <v>0</v>
      </c>
      <c r="E128" s="9">
        <f t="shared" si="34"/>
        <v>0</v>
      </c>
      <c r="F128" s="9">
        <f t="shared" si="35"/>
        <v>0</v>
      </c>
      <c r="G128" s="71">
        <f t="shared" si="36"/>
        <v>958.61055976989314</v>
      </c>
      <c r="H128" s="52">
        <f t="shared" si="28"/>
        <v>828</v>
      </c>
      <c r="I128" s="62" t="s">
        <v>302</v>
      </c>
      <c r="J128" s="63">
        <v>6.1</v>
      </c>
      <c r="K128" s="64">
        <v>-3</v>
      </c>
      <c r="L128" s="8">
        <f t="shared" si="22"/>
        <v>1.5499999999999998</v>
      </c>
      <c r="M128" s="9">
        <f t="shared" si="24"/>
        <v>24</v>
      </c>
      <c r="N128" s="9">
        <f t="shared" si="25"/>
        <v>12</v>
      </c>
      <c r="O128" s="71">
        <f t="shared" si="29"/>
        <v>803.80230598953074</v>
      </c>
      <c r="P128" s="54">
        <f t="shared" si="30"/>
        <v>576</v>
      </c>
      <c r="Q128" s="65" t="s">
        <v>605</v>
      </c>
      <c r="R128" s="65">
        <v>15</v>
      </c>
      <c r="S128" s="64">
        <v>3</v>
      </c>
      <c r="T128" s="8">
        <f t="shared" si="23"/>
        <v>9</v>
      </c>
      <c r="U128" s="9">
        <f t="shared" si="26"/>
        <v>8.4</v>
      </c>
      <c r="V128" s="9">
        <f t="shared" si="27"/>
        <v>24</v>
      </c>
      <c r="W128" s="71">
        <f t="shared" si="31"/>
        <v>1042.413483502246</v>
      </c>
      <c r="X128" s="54">
        <f t="shared" si="32"/>
        <v>1344</v>
      </c>
      <c r="Z128" s="26"/>
      <c r="AA128" s="27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6"/>
      <c r="AN128" s="26"/>
    </row>
    <row r="129" spans="1:41" ht="15" customHeight="1" x14ac:dyDescent="0.25">
      <c r="A129" s="62" t="s">
        <v>120</v>
      </c>
      <c r="B129" s="63">
        <v>3</v>
      </c>
      <c r="C129" s="64">
        <v>-0.5</v>
      </c>
      <c r="D129" s="8">
        <f t="shared" si="33"/>
        <v>1.25</v>
      </c>
      <c r="E129" s="9">
        <f t="shared" si="34"/>
        <v>24</v>
      </c>
      <c r="F129" s="9">
        <f t="shared" si="35"/>
        <v>0</v>
      </c>
      <c r="G129" s="71">
        <f t="shared" si="36"/>
        <v>982.61055976989314</v>
      </c>
      <c r="H129" s="52">
        <f t="shared" si="28"/>
        <v>828</v>
      </c>
      <c r="I129" s="62" t="s">
        <v>303</v>
      </c>
      <c r="J129" s="63">
        <v>5</v>
      </c>
      <c r="K129" s="64">
        <v>-4</v>
      </c>
      <c r="L129" s="8">
        <f t="shared" si="22"/>
        <v>0.5</v>
      </c>
      <c r="M129" s="9">
        <f t="shared" si="24"/>
        <v>24</v>
      </c>
      <c r="N129" s="9">
        <f t="shared" si="25"/>
        <v>0</v>
      </c>
      <c r="O129" s="71">
        <f t="shared" si="29"/>
        <v>827.80230598953074</v>
      </c>
      <c r="P129" s="54">
        <f t="shared" si="30"/>
        <v>576</v>
      </c>
      <c r="Q129" s="65" t="s">
        <v>606</v>
      </c>
      <c r="R129" s="65">
        <v>5.2</v>
      </c>
      <c r="S129" s="64">
        <v>-3</v>
      </c>
      <c r="T129" s="8">
        <f t="shared" si="23"/>
        <v>1.1000000000000001</v>
      </c>
      <c r="U129" s="9">
        <f t="shared" si="26"/>
        <v>24</v>
      </c>
      <c r="V129" s="9">
        <f t="shared" si="27"/>
        <v>0</v>
      </c>
      <c r="W129" s="71">
        <f t="shared" si="31"/>
        <v>1066.413483502246</v>
      </c>
      <c r="X129" s="54">
        <f t="shared" si="32"/>
        <v>1344</v>
      </c>
      <c r="Z129" s="26"/>
      <c r="AA129" s="27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6"/>
      <c r="AN129" s="26"/>
    </row>
    <row r="130" spans="1:41" ht="15" customHeight="1" x14ac:dyDescent="0.25">
      <c r="A130" s="62" t="s">
        <v>121</v>
      </c>
      <c r="B130" s="63">
        <v>4</v>
      </c>
      <c r="C130" s="64">
        <v>-1</v>
      </c>
      <c r="D130" s="8">
        <f t="shared" si="33"/>
        <v>1.5</v>
      </c>
      <c r="E130" s="9">
        <f t="shared" si="34"/>
        <v>24</v>
      </c>
      <c r="F130" s="9">
        <f t="shared" si="35"/>
        <v>12</v>
      </c>
      <c r="G130" s="71">
        <f t="shared" si="36"/>
        <v>1006.6105597698931</v>
      </c>
      <c r="H130" s="52">
        <f t="shared" si="28"/>
        <v>840</v>
      </c>
      <c r="I130" s="62" t="s">
        <v>304</v>
      </c>
      <c r="J130" s="63">
        <v>2.2000000000000002</v>
      </c>
      <c r="K130" s="64">
        <v>-7.5</v>
      </c>
      <c r="L130" s="8">
        <f t="shared" si="22"/>
        <v>-2.65</v>
      </c>
      <c r="M130" s="9">
        <f t="shared" si="24"/>
        <v>0</v>
      </c>
      <c r="N130" s="9">
        <f t="shared" si="25"/>
        <v>0</v>
      </c>
      <c r="O130" s="71">
        <f t="shared" si="29"/>
        <v>827.80230598953074</v>
      </c>
      <c r="P130" s="54">
        <f t="shared" si="30"/>
        <v>576</v>
      </c>
      <c r="Q130" s="65" t="s">
        <v>607</v>
      </c>
      <c r="R130" s="65">
        <v>5</v>
      </c>
      <c r="S130" s="64">
        <v>-6.3</v>
      </c>
      <c r="T130" s="8">
        <f t="shared" si="23"/>
        <v>-0.64999999999999991</v>
      </c>
      <c r="U130" s="9">
        <f t="shared" si="26"/>
        <v>0</v>
      </c>
      <c r="V130" s="9">
        <f t="shared" si="27"/>
        <v>0</v>
      </c>
      <c r="W130" s="71">
        <f t="shared" si="31"/>
        <v>1066.413483502246</v>
      </c>
      <c r="X130" s="54">
        <f t="shared" si="32"/>
        <v>1344</v>
      </c>
      <c r="Z130" s="26"/>
      <c r="AA130" s="27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6"/>
      <c r="AN130" s="26"/>
    </row>
    <row r="131" spans="1:41" ht="15" customHeight="1" x14ac:dyDescent="0.25">
      <c r="A131" s="62" t="s">
        <v>122</v>
      </c>
      <c r="B131" s="63">
        <v>0</v>
      </c>
      <c r="C131" s="64">
        <v>0</v>
      </c>
      <c r="D131" s="8">
        <f t="shared" si="33"/>
        <v>0</v>
      </c>
      <c r="E131" s="9">
        <f t="shared" si="34"/>
        <v>0</v>
      </c>
      <c r="F131" s="9">
        <f t="shared" si="35"/>
        <v>0</v>
      </c>
      <c r="G131" s="71">
        <f t="shared" ref="G131" si="37">G130+E131</f>
        <v>1006.6105597698931</v>
      </c>
      <c r="H131" s="52">
        <f t="shared" si="28"/>
        <v>840</v>
      </c>
      <c r="I131" s="62" t="s">
        <v>305</v>
      </c>
      <c r="J131" s="63">
        <v>0</v>
      </c>
      <c r="K131" s="64">
        <v>0</v>
      </c>
      <c r="L131" s="8">
        <f t="shared" si="22"/>
        <v>0</v>
      </c>
      <c r="M131" s="9">
        <f t="shared" si="24"/>
        <v>0</v>
      </c>
      <c r="N131" s="9">
        <f t="shared" si="25"/>
        <v>0</v>
      </c>
      <c r="O131" s="71">
        <f t="shared" si="29"/>
        <v>827.80230598953074</v>
      </c>
      <c r="P131" s="54">
        <f t="shared" si="30"/>
        <v>576</v>
      </c>
      <c r="Q131" s="65" t="s">
        <v>608</v>
      </c>
      <c r="R131" s="65">
        <v>10</v>
      </c>
      <c r="S131" s="64">
        <v>5</v>
      </c>
      <c r="T131" s="8">
        <f t="shared" si="23"/>
        <v>7.5</v>
      </c>
      <c r="U131" s="9">
        <f t="shared" si="26"/>
        <v>10.560000000000002</v>
      </c>
      <c r="V131" s="9">
        <f t="shared" si="27"/>
        <v>24</v>
      </c>
      <c r="W131" s="71">
        <f t="shared" si="31"/>
        <v>1076.9734835022459</v>
      </c>
      <c r="X131" s="54">
        <f t="shared" si="32"/>
        <v>1368</v>
      </c>
      <c r="Z131" s="30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</row>
    <row r="132" spans="1:41" ht="15" customHeight="1" x14ac:dyDescent="0.25">
      <c r="A132" s="62" t="s">
        <v>123</v>
      </c>
      <c r="B132" s="63">
        <v>-1</v>
      </c>
      <c r="C132" s="64">
        <v>-7.5</v>
      </c>
      <c r="D132" s="8">
        <f t="shared" si="33"/>
        <v>-4.25</v>
      </c>
      <c r="E132" s="9">
        <f t="shared" si="34"/>
        <v>0</v>
      </c>
      <c r="F132" s="9">
        <f t="shared" si="35"/>
        <v>0</v>
      </c>
      <c r="G132" s="71">
        <f t="shared" ref="G132" si="38">G131+E132</f>
        <v>1006.6105597698931</v>
      </c>
      <c r="H132" s="52">
        <f t="shared" si="28"/>
        <v>840</v>
      </c>
      <c r="I132" s="62" t="s">
        <v>185</v>
      </c>
      <c r="J132" s="63">
        <v>5</v>
      </c>
      <c r="K132" s="64">
        <v>-8</v>
      </c>
      <c r="L132" s="8">
        <f t="shared" si="22"/>
        <v>-1.5</v>
      </c>
      <c r="M132" s="9">
        <f t="shared" si="24"/>
        <v>0</v>
      </c>
      <c r="N132" s="9">
        <f t="shared" si="25"/>
        <v>0</v>
      </c>
      <c r="O132" s="71">
        <f t="shared" si="29"/>
        <v>827.80230598953074</v>
      </c>
      <c r="P132" s="54">
        <f t="shared" si="30"/>
        <v>576</v>
      </c>
      <c r="Q132" s="65" t="s">
        <v>609</v>
      </c>
      <c r="R132" s="65">
        <v>9</v>
      </c>
      <c r="S132" s="64">
        <v>-0.6</v>
      </c>
      <c r="T132" s="8">
        <v>9</v>
      </c>
      <c r="U132" s="9">
        <f t="shared" si="26"/>
        <v>9.75</v>
      </c>
      <c r="V132" s="9">
        <f t="shared" si="27"/>
        <v>24</v>
      </c>
      <c r="W132" s="71">
        <f t="shared" si="31"/>
        <v>1086.7234835022459</v>
      </c>
      <c r="X132" s="54">
        <f t="shared" si="32"/>
        <v>1392</v>
      </c>
      <c r="Z132" s="32"/>
      <c r="AA132" s="48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</row>
    <row r="133" spans="1:41" ht="15" customHeight="1" x14ac:dyDescent="0.25">
      <c r="A133" s="62" t="s">
        <v>124</v>
      </c>
      <c r="B133" s="63">
        <v>-0.8</v>
      </c>
      <c r="C133" s="64">
        <v>-4</v>
      </c>
      <c r="D133" s="8">
        <f t="shared" si="33"/>
        <v>-2.4</v>
      </c>
      <c r="E133" s="9">
        <f t="shared" si="34"/>
        <v>0</v>
      </c>
      <c r="F133" s="9">
        <f t="shared" si="35"/>
        <v>0</v>
      </c>
      <c r="G133" s="71">
        <f t="shared" ref="G133:G162" si="39">G132+E133</f>
        <v>1006.6105597698931</v>
      </c>
      <c r="H133" s="52">
        <f t="shared" si="28"/>
        <v>840</v>
      </c>
      <c r="I133" s="62" t="s">
        <v>306</v>
      </c>
      <c r="J133" s="63">
        <v>8.1</v>
      </c>
      <c r="K133" s="64">
        <v>-7.5</v>
      </c>
      <c r="L133" s="8">
        <f t="shared" si="22"/>
        <v>0.29999999999999982</v>
      </c>
      <c r="M133" s="9">
        <f t="shared" si="24"/>
        <v>22.615384615384617</v>
      </c>
      <c r="N133" s="9">
        <f t="shared" si="25"/>
        <v>0</v>
      </c>
      <c r="O133" s="71">
        <f t="shared" si="29"/>
        <v>850.41769060491538</v>
      </c>
      <c r="P133" s="54">
        <f t="shared" si="30"/>
        <v>576</v>
      </c>
      <c r="Q133" s="65" t="s">
        <v>610</v>
      </c>
      <c r="R133" s="65">
        <v>6</v>
      </c>
      <c r="S133" s="64">
        <v>1</v>
      </c>
      <c r="T133" s="8">
        <v>6</v>
      </c>
      <c r="U133" s="9">
        <f t="shared" si="26"/>
        <v>24</v>
      </c>
      <c r="V133" s="9">
        <f t="shared" si="27"/>
        <v>24</v>
      </c>
      <c r="W133" s="71">
        <f t="shared" si="31"/>
        <v>1110.7234835022459</v>
      </c>
      <c r="X133" s="54">
        <f t="shared" si="32"/>
        <v>1416</v>
      </c>
      <c r="Z133" s="33"/>
      <c r="AA133" s="48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1:41" ht="15" customHeight="1" x14ac:dyDescent="0.25">
      <c r="A134" s="62" t="s">
        <v>125</v>
      </c>
      <c r="B134" s="63">
        <v>-3.9</v>
      </c>
      <c r="C134" s="64">
        <v>-10</v>
      </c>
      <c r="D134" s="8">
        <f t="shared" si="33"/>
        <v>-6.95</v>
      </c>
      <c r="E134" s="9">
        <f t="shared" si="34"/>
        <v>0</v>
      </c>
      <c r="F134" s="9">
        <f t="shared" si="35"/>
        <v>0</v>
      </c>
      <c r="G134" s="71">
        <f t="shared" si="39"/>
        <v>1006.6105597698931</v>
      </c>
      <c r="H134" s="52">
        <f t="shared" si="28"/>
        <v>840</v>
      </c>
      <c r="I134" s="62" t="s">
        <v>307</v>
      </c>
      <c r="J134" s="63">
        <v>3.5</v>
      </c>
      <c r="K134" s="64">
        <v>-6</v>
      </c>
      <c r="L134" s="8">
        <f t="shared" si="22"/>
        <v>-1.25</v>
      </c>
      <c r="M134" s="9">
        <f t="shared" si="24"/>
        <v>0</v>
      </c>
      <c r="N134" s="9">
        <f t="shared" si="25"/>
        <v>0</v>
      </c>
      <c r="O134" s="71">
        <f t="shared" si="29"/>
        <v>850.41769060491538</v>
      </c>
      <c r="P134" s="54">
        <f t="shared" si="30"/>
        <v>576</v>
      </c>
      <c r="Q134" s="65" t="s">
        <v>611</v>
      </c>
      <c r="R134" s="65">
        <v>8</v>
      </c>
      <c r="S134" s="64">
        <v>0</v>
      </c>
      <c r="T134" s="8">
        <v>9</v>
      </c>
      <c r="U134" s="9">
        <f t="shared" si="26"/>
        <v>9.6000000000000014</v>
      </c>
      <c r="V134" s="9">
        <f t="shared" si="27"/>
        <v>24</v>
      </c>
      <c r="W134" s="71">
        <f t="shared" si="31"/>
        <v>1120.3234835022458</v>
      </c>
      <c r="X134" s="54">
        <f t="shared" si="32"/>
        <v>1440</v>
      </c>
      <c r="Z134" s="33"/>
      <c r="AA134" s="48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</row>
    <row r="135" spans="1:41" ht="15" customHeight="1" x14ac:dyDescent="0.25">
      <c r="A135" s="62" t="s">
        <v>126</v>
      </c>
      <c r="B135" s="63">
        <v>-6</v>
      </c>
      <c r="C135" s="64">
        <v>-12</v>
      </c>
      <c r="D135" s="8">
        <f t="shared" si="33"/>
        <v>-9</v>
      </c>
      <c r="E135" s="9">
        <f t="shared" si="34"/>
        <v>0</v>
      </c>
      <c r="F135" s="9">
        <f t="shared" si="35"/>
        <v>0</v>
      </c>
      <c r="G135" s="71">
        <f t="shared" si="39"/>
        <v>1006.6105597698931</v>
      </c>
      <c r="H135" s="52">
        <f t="shared" si="28"/>
        <v>840</v>
      </c>
      <c r="I135" s="62" t="s">
        <v>308</v>
      </c>
      <c r="J135" s="63">
        <v>0</v>
      </c>
      <c r="K135" s="64">
        <v>-8.3000000000000007</v>
      </c>
      <c r="L135" s="8">
        <f t="shared" si="22"/>
        <v>-4.1500000000000004</v>
      </c>
      <c r="M135" s="9">
        <f t="shared" si="24"/>
        <v>0</v>
      </c>
      <c r="N135" s="9">
        <f t="shared" si="25"/>
        <v>0</v>
      </c>
      <c r="O135" s="71">
        <f t="shared" si="29"/>
        <v>850.41769060491538</v>
      </c>
      <c r="P135" s="54">
        <f t="shared" si="30"/>
        <v>576</v>
      </c>
      <c r="Q135" s="65" t="s">
        <v>612</v>
      </c>
      <c r="R135" s="65">
        <v>10</v>
      </c>
      <c r="S135" s="64">
        <v>1.6</v>
      </c>
      <c r="T135" s="8">
        <v>10</v>
      </c>
      <c r="U135" s="9">
        <f t="shared" si="26"/>
        <v>8</v>
      </c>
      <c r="V135" s="9">
        <f t="shared" si="27"/>
        <v>12</v>
      </c>
      <c r="W135" s="71">
        <f t="shared" si="31"/>
        <v>1128.3234835022458</v>
      </c>
      <c r="X135" s="54">
        <f t="shared" si="32"/>
        <v>1452</v>
      </c>
      <c r="Z135" s="33"/>
      <c r="AA135" s="48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</row>
    <row r="136" spans="1:41" ht="15" customHeight="1" x14ac:dyDescent="0.25">
      <c r="A136" s="62" t="s">
        <v>127</v>
      </c>
      <c r="B136" s="63">
        <v>-1</v>
      </c>
      <c r="C136" s="64">
        <v>-6.5</v>
      </c>
      <c r="D136" s="8">
        <f t="shared" si="33"/>
        <v>-3.75</v>
      </c>
      <c r="E136" s="9">
        <f t="shared" si="34"/>
        <v>0</v>
      </c>
      <c r="F136" s="9">
        <f t="shared" si="35"/>
        <v>0</v>
      </c>
      <c r="G136" s="71">
        <f t="shared" si="39"/>
        <v>1006.6105597698931</v>
      </c>
      <c r="H136" s="52">
        <f t="shared" si="28"/>
        <v>840</v>
      </c>
      <c r="I136" s="62" t="s">
        <v>309</v>
      </c>
      <c r="J136" s="63">
        <v>1</v>
      </c>
      <c r="K136" s="64">
        <v>-5</v>
      </c>
      <c r="L136" s="8">
        <f t="shared" si="22"/>
        <v>-2</v>
      </c>
      <c r="M136" s="9">
        <f t="shared" si="24"/>
        <v>0</v>
      </c>
      <c r="N136" s="9">
        <f t="shared" si="25"/>
        <v>0</v>
      </c>
      <c r="O136" s="71">
        <f t="shared" si="29"/>
        <v>850.41769060491538</v>
      </c>
      <c r="P136" s="54">
        <f t="shared" si="30"/>
        <v>576</v>
      </c>
      <c r="Q136" s="65" t="s">
        <v>613</v>
      </c>
      <c r="R136" s="65">
        <v>13</v>
      </c>
      <c r="S136" s="64">
        <v>3.8</v>
      </c>
      <c r="T136" s="8">
        <v>14</v>
      </c>
      <c r="U136" s="9">
        <f t="shared" si="26"/>
        <v>4</v>
      </c>
      <c r="V136" s="9">
        <f t="shared" si="27"/>
        <v>0</v>
      </c>
      <c r="W136" s="71">
        <f t="shared" si="31"/>
        <v>1132.3234835022458</v>
      </c>
      <c r="X136" s="54">
        <f t="shared" si="32"/>
        <v>1452</v>
      </c>
      <c r="Z136" s="25"/>
      <c r="AA136" s="48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</row>
    <row r="137" spans="1:41" ht="15" customHeight="1" x14ac:dyDescent="0.25">
      <c r="A137" s="62" t="s">
        <v>128</v>
      </c>
      <c r="B137" s="63">
        <v>1.5</v>
      </c>
      <c r="C137" s="64">
        <v>-1.4</v>
      </c>
      <c r="D137" s="8">
        <f t="shared" si="33"/>
        <v>5.0000000000000044E-2</v>
      </c>
      <c r="E137" s="9">
        <f t="shared" si="34"/>
        <v>24</v>
      </c>
      <c r="F137" s="9">
        <f t="shared" si="35"/>
        <v>0</v>
      </c>
      <c r="G137" s="71">
        <f t="shared" si="39"/>
        <v>1030.6105597698931</v>
      </c>
      <c r="H137" s="52">
        <f t="shared" si="28"/>
        <v>840</v>
      </c>
      <c r="I137" s="62" t="s">
        <v>310</v>
      </c>
      <c r="J137" s="63">
        <v>-4.5999999999999996</v>
      </c>
      <c r="K137" s="64">
        <v>-14</v>
      </c>
      <c r="L137" s="8">
        <f t="shared" si="22"/>
        <v>-9.3000000000000007</v>
      </c>
      <c r="M137" s="9">
        <f t="shared" si="24"/>
        <v>0</v>
      </c>
      <c r="N137" s="9">
        <f t="shared" si="25"/>
        <v>0</v>
      </c>
      <c r="O137" s="71">
        <f t="shared" si="29"/>
        <v>850.41769060491538</v>
      </c>
      <c r="P137" s="54">
        <f t="shared" si="30"/>
        <v>576</v>
      </c>
      <c r="Q137" s="65" t="s">
        <v>614</v>
      </c>
      <c r="R137" s="65">
        <v>17</v>
      </c>
      <c r="S137" s="64">
        <v>5</v>
      </c>
      <c r="T137" s="8">
        <v>17</v>
      </c>
      <c r="U137" s="9">
        <f t="shared" si="26"/>
        <v>2.2000000000000002</v>
      </c>
      <c r="V137" s="9">
        <f t="shared" si="27"/>
        <v>-12</v>
      </c>
      <c r="W137" s="71">
        <f t="shared" si="31"/>
        <v>1134.5234835022459</v>
      </c>
      <c r="X137" s="54">
        <f t="shared" si="32"/>
        <v>1440</v>
      </c>
      <c r="Z137" s="25"/>
      <c r="AA137" s="48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</row>
    <row r="138" spans="1:41" ht="15" customHeight="1" x14ac:dyDescent="0.25">
      <c r="A138" s="62" t="s">
        <v>129</v>
      </c>
      <c r="B138" s="63">
        <v>1.2</v>
      </c>
      <c r="C138" s="64">
        <v>-6</v>
      </c>
      <c r="D138" s="8">
        <f t="shared" ref="D138:D169" si="40">IF(AND(B138&lt;&gt;"",C138&lt;&gt;""),(B138+C138)/2,"")</f>
        <v>-2.4</v>
      </c>
      <c r="E138" s="9">
        <f t="shared" ref="E138:E169" si="41">IF(OR(D138&lt;=0,C138&gt;=7.2),0,IF(B138&lt;7.2,24,IF(D138&gt;=7.2,((7.2-C138)/(D138-C138))*12,IF(D138&lt;7.2,(((7.2-D138)/(B138-D138))*12)+12,999))))</f>
        <v>0</v>
      </c>
      <c r="F138" s="9">
        <f t="shared" ref="F138:F169" si="42">IF(D138&lt;1.4,0,IF(D138&lt;2.5,0.5,IF(D138&lt;9.2,1,IF(D138&lt;12.5,0.5,IF(D138&lt;16,0,IF(D138&lt;18,-0.5,-1))))))*24</f>
        <v>0</v>
      </c>
      <c r="G138" s="71">
        <f t="shared" si="39"/>
        <v>1030.6105597698931</v>
      </c>
      <c r="H138" s="52">
        <f t="shared" si="28"/>
        <v>840</v>
      </c>
      <c r="I138" s="62" t="s">
        <v>311</v>
      </c>
      <c r="J138" s="63">
        <v>-8</v>
      </c>
      <c r="K138" s="64">
        <v>-18</v>
      </c>
      <c r="L138" s="8">
        <f t="shared" ref="L138:L191" si="43">IF(AND(J138&lt;&gt;"",K138&lt;&gt;""),(J138+K138)/2,"")</f>
        <v>-13</v>
      </c>
      <c r="M138" s="9">
        <f t="shared" si="24"/>
        <v>0</v>
      </c>
      <c r="N138" s="9">
        <f t="shared" si="25"/>
        <v>0</v>
      </c>
      <c r="O138" s="71">
        <f t="shared" si="29"/>
        <v>850.41769060491538</v>
      </c>
      <c r="P138" s="54">
        <f t="shared" si="30"/>
        <v>576</v>
      </c>
      <c r="Q138" s="65" t="s">
        <v>615</v>
      </c>
      <c r="R138" s="65">
        <v>16</v>
      </c>
      <c r="S138" s="64">
        <v>2</v>
      </c>
      <c r="T138" s="8">
        <v>16</v>
      </c>
      <c r="U138" s="9">
        <f t="shared" si="26"/>
        <v>4.4571428571428573</v>
      </c>
      <c r="V138" s="9">
        <f t="shared" si="27"/>
        <v>-12</v>
      </c>
      <c r="W138" s="71">
        <f t="shared" si="31"/>
        <v>1138.9806263593887</v>
      </c>
      <c r="X138" s="54">
        <f t="shared" si="32"/>
        <v>1428</v>
      </c>
      <c r="Z138" s="25"/>
      <c r="AA138" s="48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</row>
    <row r="139" spans="1:41" ht="15" customHeight="1" x14ac:dyDescent="0.25">
      <c r="A139" s="62" t="s">
        <v>130</v>
      </c>
      <c r="B139" s="63">
        <v>3</v>
      </c>
      <c r="C139" s="64">
        <v>-8</v>
      </c>
      <c r="D139" s="8">
        <f t="shared" si="40"/>
        <v>-2.5</v>
      </c>
      <c r="E139" s="9">
        <f t="shared" si="41"/>
        <v>0</v>
      </c>
      <c r="F139" s="9">
        <f t="shared" si="42"/>
        <v>0</v>
      </c>
      <c r="G139" s="71">
        <f t="shared" si="39"/>
        <v>1030.6105597698931</v>
      </c>
      <c r="H139" s="52">
        <f t="shared" si="28"/>
        <v>840</v>
      </c>
      <c r="I139" s="62" t="s">
        <v>312</v>
      </c>
      <c r="J139" s="63">
        <v>-5</v>
      </c>
      <c r="K139" s="64">
        <v>-21</v>
      </c>
      <c r="L139" s="8">
        <f t="shared" si="43"/>
        <v>-13</v>
      </c>
      <c r="M139" s="9">
        <f t="shared" ref="M139:M190" si="44">IF(OR(L139&lt;=0,K139&gt;=7.2),0,IF(J139&lt;7.2,24,IF(L139&gt;=7.2,((7.2-K139)/(L139-K139))*12,IF(L139&lt;7.2,(((7.2-L139)/(J139-L139))*12)+12,999))))</f>
        <v>0</v>
      </c>
      <c r="N139" s="9">
        <f t="shared" ref="N139:N190" si="45">IF(L139&lt;1.4,0,IF(L139&lt;2.5,0.5,IF(L139&lt;9.2,1,IF(L139&lt;12.5,0.5,IF(L139&lt;16,0,IF(L139&lt;18,-0.5,-1))))))*24</f>
        <v>0</v>
      </c>
      <c r="O139" s="71">
        <f t="shared" si="29"/>
        <v>850.41769060491538</v>
      </c>
      <c r="P139" s="54">
        <f t="shared" si="30"/>
        <v>576</v>
      </c>
      <c r="Q139" s="65" t="s">
        <v>616</v>
      </c>
      <c r="R139" s="65">
        <v>14</v>
      </c>
      <c r="S139" s="64">
        <v>3</v>
      </c>
      <c r="T139" s="8">
        <v>14</v>
      </c>
      <c r="U139" s="9">
        <f t="shared" ref="U139:U190" si="46">IF(OR(T139&lt;=0,S139&gt;=7.2),0,IF(R139&lt;7.2,24,IF(T139&gt;=7.2,((7.2-S139)/(T139-S139))*12,IF(T139&lt;7.2,(((7.2-T139)/(R139-T139))*12)+12,999))))</f>
        <v>4.581818181818182</v>
      </c>
      <c r="V139" s="9">
        <f t="shared" ref="V139:V173" si="47">IF(T139&lt;1.4,0,IF(T139&lt;2.5,0.5,IF(T139&lt;9.2,1,IF(T139&lt;12.5,0.5,IF(T139&lt;16,0,IF(T139&lt;18,-0.5,-1))))))*24</f>
        <v>0</v>
      </c>
      <c r="W139" s="71">
        <f t="shared" si="31"/>
        <v>1143.5624445412068</v>
      </c>
      <c r="X139" s="54">
        <f t="shared" si="32"/>
        <v>1428</v>
      </c>
      <c r="Z139" s="25"/>
      <c r="AA139" s="48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</row>
    <row r="140" spans="1:41" ht="15" customHeight="1" x14ac:dyDescent="0.25">
      <c r="A140" s="62" t="s">
        <v>131</v>
      </c>
      <c r="B140" s="63">
        <v>5.7</v>
      </c>
      <c r="C140" s="64">
        <v>1</v>
      </c>
      <c r="D140" s="8">
        <f t="shared" si="40"/>
        <v>3.35</v>
      </c>
      <c r="E140" s="9">
        <f t="shared" si="41"/>
        <v>24</v>
      </c>
      <c r="F140" s="9">
        <f t="shared" si="42"/>
        <v>24</v>
      </c>
      <c r="G140" s="71">
        <f t="shared" si="39"/>
        <v>1054.6105597698931</v>
      </c>
      <c r="H140" s="52">
        <f t="shared" ref="H140:H191" si="48">H139+F140</f>
        <v>864</v>
      </c>
      <c r="I140" s="62" t="s">
        <v>313</v>
      </c>
      <c r="J140" s="63">
        <v>-5</v>
      </c>
      <c r="K140" s="64">
        <v>-16.100000000000001</v>
      </c>
      <c r="L140" s="8">
        <f t="shared" si="43"/>
        <v>-10.55</v>
      </c>
      <c r="M140" s="9">
        <f t="shared" si="44"/>
        <v>0</v>
      </c>
      <c r="N140" s="9">
        <f t="shared" si="45"/>
        <v>0</v>
      </c>
      <c r="O140" s="71">
        <f t="shared" ref="O140:O190" si="49">O139+M140</f>
        <v>850.41769060491538</v>
      </c>
      <c r="P140" s="54">
        <f t="shared" ref="P140:P190" si="50">P139+N140</f>
        <v>576</v>
      </c>
      <c r="Q140" s="65" t="s">
        <v>617</v>
      </c>
      <c r="R140" s="65">
        <v>10</v>
      </c>
      <c r="S140" s="64">
        <v>3</v>
      </c>
      <c r="T140" s="8">
        <v>11</v>
      </c>
      <c r="U140" s="9">
        <f t="shared" si="46"/>
        <v>6.3000000000000007</v>
      </c>
      <c r="V140" s="9">
        <f t="shared" si="47"/>
        <v>12</v>
      </c>
      <c r="W140" s="71">
        <f t="shared" ref="W140:W167" si="51">W139+U140</f>
        <v>1149.8624445412067</v>
      </c>
      <c r="X140" s="54">
        <f t="shared" ref="X140:X167" si="52">X139+V140</f>
        <v>1440</v>
      </c>
      <c r="Z140" s="25"/>
      <c r="AA140" s="48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</row>
    <row r="141" spans="1:41" ht="15" customHeight="1" x14ac:dyDescent="0.25">
      <c r="A141" s="62" t="s">
        <v>132</v>
      </c>
      <c r="B141" s="63">
        <v>5</v>
      </c>
      <c r="C141" s="64">
        <v>2</v>
      </c>
      <c r="D141" s="8">
        <f t="shared" si="40"/>
        <v>3.5</v>
      </c>
      <c r="E141" s="9">
        <f t="shared" si="41"/>
        <v>24</v>
      </c>
      <c r="F141" s="9">
        <f t="shared" si="42"/>
        <v>24</v>
      </c>
      <c r="G141" s="71">
        <f t="shared" si="39"/>
        <v>1078.6105597698931</v>
      </c>
      <c r="H141" s="52">
        <f t="shared" si="48"/>
        <v>888</v>
      </c>
      <c r="I141" s="62" t="s">
        <v>314</v>
      </c>
      <c r="J141" s="63">
        <v>-9</v>
      </c>
      <c r="K141" s="64">
        <v>-17</v>
      </c>
      <c r="L141" s="8">
        <f t="shared" si="43"/>
        <v>-13</v>
      </c>
      <c r="M141" s="9">
        <f t="shared" si="44"/>
        <v>0</v>
      </c>
      <c r="N141" s="9">
        <f t="shared" si="45"/>
        <v>0</v>
      </c>
      <c r="O141" s="71">
        <f t="shared" si="49"/>
        <v>850.41769060491538</v>
      </c>
      <c r="P141" s="54">
        <f t="shared" si="50"/>
        <v>576</v>
      </c>
      <c r="Q141" s="65" t="s">
        <v>618</v>
      </c>
      <c r="R141" s="65">
        <v>6</v>
      </c>
      <c r="S141" s="64">
        <v>1.8</v>
      </c>
      <c r="T141" s="8">
        <v>7</v>
      </c>
      <c r="U141" s="9">
        <f t="shared" si="46"/>
        <v>24</v>
      </c>
      <c r="V141" s="9">
        <f t="shared" si="47"/>
        <v>24</v>
      </c>
      <c r="W141" s="71">
        <f t="shared" si="51"/>
        <v>1173.8624445412067</v>
      </c>
      <c r="X141" s="54">
        <f t="shared" si="52"/>
        <v>1464</v>
      </c>
      <c r="Z141" s="25"/>
      <c r="AA141" s="48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</row>
    <row r="142" spans="1:41" ht="15" customHeight="1" x14ac:dyDescent="0.25">
      <c r="A142" s="62" t="s">
        <v>133</v>
      </c>
      <c r="B142" s="63">
        <v>16</v>
      </c>
      <c r="C142" s="64">
        <v>1.8</v>
      </c>
      <c r="D142" s="8">
        <f t="shared" si="40"/>
        <v>8.9</v>
      </c>
      <c r="E142" s="9">
        <f t="shared" si="41"/>
        <v>9.126760563380282</v>
      </c>
      <c r="F142" s="9">
        <f t="shared" si="42"/>
        <v>24</v>
      </c>
      <c r="G142" s="71">
        <f t="shared" si="39"/>
        <v>1087.7373203332734</v>
      </c>
      <c r="H142" s="52">
        <f t="shared" si="48"/>
        <v>912</v>
      </c>
      <c r="I142" s="62" t="s">
        <v>315</v>
      </c>
      <c r="J142" s="63">
        <v>-6.9</v>
      </c>
      <c r="K142" s="64">
        <v>-15</v>
      </c>
      <c r="L142" s="8">
        <f t="shared" si="43"/>
        <v>-10.95</v>
      </c>
      <c r="M142" s="9">
        <f t="shared" si="44"/>
        <v>0</v>
      </c>
      <c r="N142" s="9">
        <f t="shared" si="45"/>
        <v>0</v>
      </c>
      <c r="O142" s="71">
        <f t="shared" si="49"/>
        <v>850.41769060491538</v>
      </c>
      <c r="P142" s="54">
        <f t="shared" si="50"/>
        <v>576</v>
      </c>
      <c r="Q142" s="65" t="s">
        <v>619</v>
      </c>
      <c r="R142" s="65">
        <v>6</v>
      </c>
      <c r="S142" s="64">
        <v>4.9000000000000004</v>
      </c>
      <c r="T142" s="8">
        <v>6</v>
      </c>
      <c r="U142" s="9">
        <f t="shared" si="46"/>
        <v>24</v>
      </c>
      <c r="V142" s="9">
        <f t="shared" si="47"/>
        <v>24</v>
      </c>
      <c r="W142" s="71">
        <f t="shared" si="51"/>
        <v>1197.8624445412067</v>
      </c>
      <c r="X142" s="54">
        <f t="shared" si="52"/>
        <v>1488</v>
      </c>
      <c r="Z142" s="25"/>
      <c r="AA142" s="48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</row>
    <row r="143" spans="1:41" ht="15" customHeight="1" x14ac:dyDescent="0.25">
      <c r="A143" s="62" t="s">
        <v>134</v>
      </c>
      <c r="B143" s="63">
        <v>11.5</v>
      </c>
      <c r="C143" s="64">
        <v>3</v>
      </c>
      <c r="D143" s="8">
        <f t="shared" si="40"/>
        <v>7.25</v>
      </c>
      <c r="E143" s="9">
        <f t="shared" si="41"/>
        <v>11.858823529411765</v>
      </c>
      <c r="F143" s="9">
        <f t="shared" si="42"/>
        <v>24</v>
      </c>
      <c r="G143" s="71">
        <f t="shared" si="39"/>
        <v>1099.596143862685</v>
      </c>
      <c r="H143" s="52">
        <f t="shared" si="48"/>
        <v>936</v>
      </c>
      <c r="I143" s="62" t="s">
        <v>316</v>
      </c>
      <c r="J143" s="63">
        <v>1.5</v>
      </c>
      <c r="K143" s="64">
        <v>-15.3</v>
      </c>
      <c r="L143" s="8">
        <f t="shared" si="43"/>
        <v>-6.9</v>
      </c>
      <c r="M143" s="9">
        <f t="shared" si="44"/>
        <v>0</v>
      </c>
      <c r="N143" s="9">
        <f t="shared" si="45"/>
        <v>0</v>
      </c>
      <c r="O143" s="71">
        <f t="shared" si="49"/>
        <v>850.41769060491538</v>
      </c>
      <c r="P143" s="54">
        <f t="shared" si="50"/>
        <v>576</v>
      </c>
      <c r="Q143" s="65" t="s">
        <v>620</v>
      </c>
      <c r="R143" s="65">
        <v>6</v>
      </c>
      <c r="S143" s="64">
        <v>4.8</v>
      </c>
      <c r="T143" s="8">
        <v>7</v>
      </c>
      <c r="U143" s="9">
        <f t="shared" si="46"/>
        <v>24</v>
      </c>
      <c r="V143" s="9">
        <f t="shared" si="47"/>
        <v>24</v>
      </c>
      <c r="W143" s="71">
        <f t="shared" si="51"/>
        <v>1221.8624445412067</v>
      </c>
      <c r="X143" s="54">
        <f t="shared" si="52"/>
        <v>1512</v>
      </c>
      <c r="Z143" s="25"/>
      <c r="AA143" s="48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</row>
    <row r="144" spans="1:41" ht="15" customHeight="1" x14ac:dyDescent="0.25">
      <c r="A144" s="62" t="s">
        <v>135</v>
      </c>
      <c r="B144" s="63">
        <v>7.6</v>
      </c>
      <c r="C144" s="64">
        <v>0</v>
      </c>
      <c r="D144" s="8">
        <f t="shared" si="40"/>
        <v>3.8</v>
      </c>
      <c r="E144" s="9">
        <f t="shared" si="41"/>
        <v>22.736842105263158</v>
      </c>
      <c r="F144" s="9">
        <f t="shared" si="42"/>
        <v>24</v>
      </c>
      <c r="G144" s="71">
        <f t="shared" si="39"/>
        <v>1122.3329859679482</v>
      </c>
      <c r="H144" s="52">
        <f t="shared" si="48"/>
        <v>960</v>
      </c>
      <c r="I144" s="62" t="s">
        <v>317</v>
      </c>
      <c r="J144" s="63">
        <v>5</v>
      </c>
      <c r="K144" s="64">
        <v>-5</v>
      </c>
      <c r="L144" s="8">
        <f t="shared" si="43"/>
        <v>0</v>
      </c>
      <c r="M144" s="9">
        <f t="shared" si="44"/>
        <v>0</v>
      </c>
      <c r="N144" s="9">
        <f t="shared" si="45"/>
        <v>0</v>
      </c>
      <c r="O144" s="71">
        <f t="shared" si="49"/>
        <v>850.41769060491538</v>
      </c>
      <c r="P144" s="54">
        <f t="shared" si="50"/>
        <v>576</v>
      </c>
      <c r="Q144" s="65" t="s">
        <v>621</v>
      </c>
      <c r="R144" s="65">
        <v>5</v>
      </c>
      <c r="S144" s="64">
        <v>0</v>
      </c>
      <c r="T144" s="8">
        <v>5.2</v>
      </c>
      <c r="U144" s="9">
        <f t="shared" si="46"/>
        <v>24</v>
      </c>
      <c r="V144" s="9">
        <f t="shared" si="47"/>
        <v>24</v>
      </c>
      <c r="W144" s="71">
        <f t="shared" si="51"/>
        <v>1245.8624445412067</v>
      </c>
      <c r="X144" s="54">
        <f t="shared" si="52"/>
        <v>1536</v>
      </c>
      <c r="Z144" s="25"/>
      <c r="AA144" s="48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</row>
    <row r="145" spans="1:42" ht="15" customHeight="1" x14ac:dyDescent="0.25">
      <c r="A145" s="62" t="s">
        <v>136</v>
      </c>
      <c r="B145" s="63">
        <v>8.4</v>
      </c>
      <c r="C145" s="64">
        <v>-1</v>
      </c>
      <c r="D145" s="8">
        <f t="shared" si="40"/>
        <v>3.7</v>
      </c>
      <c r="E145" s="9">
        <f t="shared" si="41"/>
        <v>20.936170212765958</v>
      </c>
      <c r="F145" s="9">
        <f t="shared" si="42"/>
        <v>24</v>
      </c>
      <c r="G145" s="71">
        <f t="shared" si="39"/>
        <v>1143.2691561807142</v>
      </c>
      <c r="H145" s="52">
        <f t="shared" si="48"/>
        <v>984</v>
      </c>
      <c r="I145" s="62" t="s">
        <v>318</v>
      </c>
      <c r="J145" s="63">
        <v>2.2000000000000002</v>
      </c>
      <c r="K145" s="64">
        <v>-2</v>
      </c>
      <c r="L145" s="8">
        <f t="shared" si="43"/>
        <v>0.10000000000000009</v>
      </c>
      <c r="M145" s="9">
        <f t="shared" si="44"/>
        <v>24</v>
      </c>
      <c r="N145" s="9">
        <f t="shared" si="45"/>
        <v>0</v>
      </c>
      <c r="O145" s="71">
        <f t="shared" si="49"/>
        <v>874.41769060491538</v>
      </c>
      <c r="P145" s="54">
        <f t="shared" si="50"/>
        <v>576</v>
      </c>
      <c r="Q145" s="65" t="s">
        <v>622</v>
      </c>
      <c r="R145" s="65">
        <v>1</v>
      </c>
      <c r="S145" s="64">
        <v>-4</v>
      </c>
      <c r="T145" s="8">
        <v>1.5</v>
      </c>
      <c r="U145" s="9">
        <f t="shared" si="46"/>
        <v>24</v>
      </c>
      <c r="V145" s="9">
        <f t="shared" si="47"/>
        <v>12</v>
      </c>
      <c r="W145" s="71">
        <f t="shared" si="51"/>
        <v>1269.8624445412067</v>
      </c>
      <c r="X145" s="54">
        <f t="shared" si="52"/>
        <v>1548</v>
      </c>
      <c r="Z145" s="25"/>
      <c r="AA145" s="48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</row>
    <row r="146" spans="1:42" ht="15" customHeight="1" x14ac:dyDescent="0.25">
      <c r="A146" s="62" t="s">
        <v>137</v>
      </c>
      <c r="B146" s="63">
        <v>5</v>
      </c>
      <c r="C146" s="64">
        <v>0</v>
      </c>
      <c r="D146" s="8">
        <f t="shared" si="40"/>
        <v>2.5</v>
      </c>
      <c r="E146" s="9">
        <f t="shared" si="41"/>
        <v>24</v>
      </c>
      <c r="F146" s="9">
        <f t="shared" si="42"/>
        <v>24</v>
      </c>
      <c r="G146" s="71">
        <f t="shared" si="39"/>
        <v>1167.2691561807142</v>
      </c>
      <c r="H146" s="52">
        <f t="shared" si="48"/>
        <v>1008</v>
      </c>
      <c r="I146" s="62" t="s">
        <v>319</v>
      </c>
      <c r="J146" s="63">
        <v>3.5</v>
      </c>
      <c r="K146" s="64">
        <v>-6.3</v>
      </c>
      <c r="L146" s="8">
        <f t="shared" si="43"/>
        <v>-1.4</v>
      </c>
      <c r="M146" s="9">
        <f t="shared" si="44"/>
        <v>0</v>
      </c>
      <c r="N146" s="9">
        <f t="shared" si="45"/>
        <v>0</v>
      </c>
      <c r="O146" s="71">
        <f t="shared" si="49"/>
        <v>874.41769060491538</v>
      </c>
      <c r="P146" s="54">
        <f t="shared" si="50"/>
        <v>576</v>
      </c>
      <c r="Q146" s="65" t="s">
        <v>623</v>
      </c>
      <c r="R146" s="65">
        <v>-1</v>
      </c>
      <c r="S146" s="64">
        <v>-3.8</v>
      </c>
      <c r="T146" s="8">
        <v>-1.7</v>
      </c>
      <c r="U146" s="9">
        <f t="shared" si="46"/>
        <v>0</v>
      </c>
      <c r="V146" s="9">
        <f t="shared" si="47"/>
        <v>0</v>
      </c>
      <c r="W146" s="71">
        <f t="shared" si="51"/>
        <v>1269.8624445412067</v>
      </c>
      <c r="X146" s="54">
        <f t="shared" si="52"/>
        <v>1548</v>
      </c>
      <c r="Z146" s="25"/>
      <c r="AA146" s="48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</row>
    <row r="147" spans="1:42" ht="15" customHeight="1" x14ac:dyDescent="0.25">
      <c r="A147" s="62" t="s">
        <v>138</v>
      </c>
      <c r="B147" s="63">
        <v>3.6</v>
      </c>
      <c r="C147" s="64">
        <v>-1</v>
      </c>
      <c r="D147" s="8">
        <f t="shared" si="40"/>
        <v>1.3</v>
      </c>
      <c r="E147" s="9">
        <f t="shared" si="41"/>
        <v>24</v>
      </c>
      <c r="F147" s="9">
        <f t="shared" si="42"/>
        <v>0</v>
      </c>
      <c r="G147" s="71">
        <f t="shared" si="39"/>
        <v>1191.2691561807142</v>
      </c>
      <c r="H147" s="52">
        <f t="shared" si="48"/>
        <v>1008</v>
      </c>
      <c r="I147" s="62" t="s">
        <v>320</v>
      </c>
      <c r="J147" s="63">
        <v>-0.9</v>
      </c>
      <c r="K147" s="64">
        <v>-7.6</v>
      </c>
      <c r="L147" s="8">
        <f t="shared" si="43"/>
        <v>-4.25</v>
      </c>
      <c r="M147" s="9">
        <f t="shared" si="44"/>
        <v>0</v>
      </c>
      <c r="N147" s="9">
        <f t="shared" si="45"/>
        <v>0</v>
      </c>
      <c r="O147" s="71">
        <f t="shared" si="49"/>
        <v>874.41769060491538</v>
      </c>
      <c r="P147" s="54">
        <f t="shared" si="50"/>
        <v>576</v>
      </c>
      <c r="Q147" s="65" t="s">
        <v>624</v>
      </c>
      <c r="R147" s="65">
        <v>5</v>
      </c>
      <c r="S147" s="64">
        <v>-3.3</v>
      </c>
      <c r="T147" s="8">
        <v>6</v>
      </c>
      <c r="U147" s="9">
        <f t="shared" si="46"/>
        <v>24</v>
      </c>
      <c r="V147" s="9">
        <f t="shared" si="47"/>
        <v>24</v>
      </c>
      <c r="W147" s="71">
        <f t="shared" si="51"/>
        <v>1293.8624445412067</v>
      </c>
      <c r="X147" s="54">
        <f t="shared" si="52"/>
        <v>1572</v>
      </c>
      <c r="Z147" s="25"/>
      <c r="AA147" s="48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</row>
    <row r="148" spans="1:42" ht="15" customHeight="1" x14ac:dyDescent="0.25">
      <c r="A148" s="62" t="s">
        <v>139</v>
      </c>
      <c r="B148" s="63">
        <v>0.2</v>
      </c>
      <c r="C148" s="64">
        <v>-3</v>
      </c>
      <c r="D148" s="8">
        <f t="shared" si="40"/>
        <v>-1.4</v>
      </c>
      <c r="E148" s="9">
        <f t="shared" si="41"/>
        <v>0</v>
      </c>
      <c r="F148" s="9">
        <f t="shared" si="42"/>
        <v>0</v>
      </c>
      <c r="G148" s="71">
        <f t="shared" si="39"/>
        <v>1191.2691561807142</v>
      </c>
      <c r="H148" s="52">
        <f t="shared" si="48"/>
        <v>1008</v>
      </c>
      <c r="I148" s="62" t="s">
        <v>321</v>
      </c>
      <c r="J148" s="63">
        <v>-1.7</v>
      </c>
      <c r="K148" s="64">
        <v>-4</v>
      </c>
      <c r="L148" s="8">
        <f t="shared" si="43"/>
        <v>-2.85</v>
      </c>
      <c r="M148" s="9">
        <f t="shared" si="44"/>
        <v>0</v>
      </c>
      <c r="N148" s="9">
        <f t="shared" si="45"/>
        <v>0</v>
      </c>
      <c r="O148" s="71">
        <f t="shared" si="49"/>
        <v>874.41769060491538</v>
      </c>
      <c r="P148" s="54">
        <f t="shared" si="50"/>
        <v>576</v>
      </c>
      <c r="Q148" s="65" t="s">
        <v>625</v>
      </c>
      <c r="R148" s="65">
        <v>5</v>
      </c>
      <c r="S148" s="64">
        <v>1</v>
      </c>
      <c r="T148" s="8">
        <v>6</v>
      </c>
      <c r="U148" s="9">
        <f t="shared" si="46"/>
        <v>24</v>
      </c>
      <c r="V148" s="9">
        <f t="shared" si="47"/>
        <v>24</v>
      </c>
      <c r="W148" s="71">
        <f t="shared" si="51"/>
        <v>1317.8624445412067</v>
      </c>
      <c r="X148" s="54">
        <f t="shared" si="52"/>
        <v>1596</v>
      </c>
      <c r="Z148" s="25"/>
      <c r="AA148" s="48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</row>
    <row r="149" spans="1:42" ht="15" customHeight="1" x14ac:dyDescent="0.25">
      <c r="A149" s="62" t="s">
        <v>140</v>
      </c>
      <c r="B149" s="63">
        <v>1</v>
      </c>
      <c r="C149" s="64">
        <v>-4</v>
      </c>
      <c r="D149" s="8">
        <f t="shared" si="40"/>
        <v>-1.5</v>
      </c>
      <c r="E149" s="9">
        <f t="shared" si="41"/>
        <v>0</v>
      </c>
      <c r="F149" s="9">
        <f t="shared" si="42"/>
        <v>0</v>
      </c>
      <c r="G149" s="71">
        <f t="shared" si="39"/>
        <v>1191.2691561807142</v>
      </c>
      <c r="H149" s="52">
        <f t="shared" si="48"/>
        <v>1008</v>
      </c>
      <c r="I149" s="62" t="s">
        <v>322</v>
      </c>
      <c r="J149" s="63">
        <v>-1.8</v>
      </c>
      <c r="K149" s="64">
        <v>-4</v>
      </c>
      <c r="L149" s="8">
        <f t="shared" si="43"/>
        <v>-2.9</v>
      </c>
      <c r="M149" s="9">
        <f t="shared" si="44"/>
        <v>0</v>
      </c>
      <c r="N149" s="9">
        <f t="shared" si="45"/>
        <v>0</v>
      </c>
      <c r="O149" s="71">
        <f t="shared" si="49"/>
        <v>874.41769060491538</v>
      </c>
      <c r="P149" s="54">
        <f t="shared" si="50"/>
        <v>576</v>
      </c>
      <c r="Q149" s="65" t="s">
        <v>626</v>
      </c>
      <c r="R149" s="65">
        <v>7</v>
      </c>
      <c r="S149" s="64">
        <v>0</v>
      </c>
      <c r="T149" s="8">
        <v>7.2</v>
      </c>
      <c r="U149" s="9">
        <f t="shared" si="46"/>
        <v>24</v>
      </c>
      <c r="V149" s="9">
        <f t="shared" si="47"/>
        <v>24</v>
      </c>
      <c r="W149" s="71">
        <f t="shared" si="51"/>
        <v>1341.8624445412067</v>
      </c>
      <c r="X149" s="54">
        <f t="shared" si="52"/>
        <v>1620</v>
      </c>
      <c r="Z149" s="25"/>
      <c r="AA149" s="48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</row>
    <row r="150" spans="1:42" ht="15" customHeight="1" x14ac:dyDescent="0.25">
      <c r="A150" s="62" t="s">
        <v>141</v>
      </c>
      <c r="B150" s="63">
        <v>0.1</v>
      </c>
      <c r="C150" s="64">
        <v>-6.6</v>
      </c>
      <c r="D150" s="8">
        <f t="shared" si="40"/>
        <v>-3.25</v>
      </c>
      <c r="E150" s="9">
        <f t="shared" si="41"/>
        <v>0</v>
      </c>
      <c r="F150" s="9">
        <f t="shared" si="42"/>
        <v>0</v>
      </c>
      <c r="G150" s="71">
        <f t="shared" si="39"/>
        <v>1191.2691561807142</v>
      </c>
      <c r="H150" s="52">
        <f t="shared" si="48"/>
        <v>1008</v>
      </c>
      <c r="I150" s="62" t="s">
        <v>323</v>
      </c>
      <c r="J150" s="63">
        <v>-2</v>
      </c>
      <c r="K150" s="64">
        <v>-16</v>
      </c>
      <c r="L150" s="8">
        <f t="shared" si="43"/>
        <v>-9</v>
      </c>
      <c r="M150" s="9">
        <f t="shared" si="44"/>
        <v>0</v>
      </c>
      <c r="N150" s="9">
        <f t="shared" si="45"/>
        <v>0</v>
      </c>
      <c r="O150" s="71">
        <f t="shared" si="49"/>
        <v>874.41769060491538</v>
      </c>
      <c r="P150" s="54">
        <f t="shared" si="50"/>
        <v>576</v>
      </c>
      <c r="Q150" s="65" t="s">
        <v>627</v>
      </c>
      <c r="R150" s="65">
        <v>6</v>
      </c>
      <c r="S150" s="64">
        <v>0.1</v>
      </c>
      <c r="T150" s="8">
        <v>6</v>
      </c>
      <c r="U150" s="9">
        <f t="shared" si="46"/>
        <v>24</v>
      </c>
      <c r="V150" s="9">
        <f t="shared" si="47"/>
        <v>24</v>
      </c>
      <c r="W150" s="71">
        <f t="shared" si="51"/>
        <v>1365.8624445412067</v>
      </c>
      <c r="X150" s="54">
        <f t="shared" si="52"/>
        <v>1644</v>
      </c>
      <c r="Z150" s="25"/>
      <c r="AA150" s="48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</row>
    <row r="151" spans="1:42" ht="15" customHeight="1" x14ac:dyDescent="0.25">
      <c r="A151" s="62" t="s">
        <v>142</v>
      </c>
      <c r="B151" s="63">
        <v>5.7</v>
      </c>
      <c r="C151" s="64">
        <v>-8.6</v>
      </c>
      <c r="D151" s="8">
        <f t="shared" si="40"/>
        <v>-1.4499999999999997</v>
      </c>
      <c r="E151" s="9">
        <f t="shared" si="41"/>
        <v>0</v>
      </c>
      <c r="F151" s="9">
        <f t="shared" si="42"/>
        <v>0</v>
      </c>
      <c r="G151" s="71">
        <f t="shared" si="39"/>
        <v>1191.2691561807142</v>
      </c>
      <c r="H151" s="52">
        <f t="shared" si="48"/>
        <v>1008</v>
      </c>
      <c r="I151" s="62" t="s">
        <v>324</v>
      </c>
      <c r="J151" s="63">
        <v>-7</v>
      </c>
      <c r="K151" s="64">
        <v>-19</v>
      </c>
      <c r="L151" s="8">
        <f t="shared" si="43"/>
        <v>-13</v>
      </c>
      <c r="M151" s="9">
        <f t="shared" si="44"/>
        <v>0</v>
      </c>
      <c r="N151" s="9">
        <f t="shared" si="45"/>
        <v>0</v>
      </c>
      <c r="O151" s="71">
        <f t="shared" si="49"/>
        <v>874.41769060491538</v>
      </c>
      <c r="P151" s="54">
        <f t="shared" si="50"/>
        <v>576</v>
      </c>
      <c r="Q151" s="65" t="s">
        <v>628</v>
      </c>
      <c r="R151" s="65">
        <v>7</v>
      </c>
      <c r="S151" s="64">
        <v>-0.3</v>
      </c>
      <c r="T151" s="8">
        <v>7</v>
      </c>
      <c r="U151" s="9">
        <f t="shared" si="46"/>
        <v>24</v>
      </c>
      <c r="V151" s="9">
        <f t="shared" si="47"/>
        <v>24</v>
      </c>
      <c r="W151" s="71">
        <f t="shared" si="51"/>
        <v>1389.8624445412067</v>
      </c>
      <c r="X151" s="54">
        <f t="shared" si="52"/>
        <v>1668</v>
      </c>
      <c r="Z151" s="25"/>
      <c r="AA151" s="48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</row>
    <row r="152" spans="1:42" ht="15" customHeight="1" x14ac:dyDescent="0.25">
      <c r="A152" s="62" t="s">
        <v>143</v>
      </c>
      <c r="B152" s="63">
        <v>3.7</v>
      </c>
      <c r="C152" s="64">
        <v>-5</v>
      </c>
      <c r="D152" s="8">
        <f t="shared" si="40"/>
        <v>-0.64999999999999991</v>
      </c>
      <c r="E152" s="9">
        <f t="shared" si="41"/>
        <v>0</v>
      </c>
      <c r="F152" s="9">
        <f t="shared" si="42"/>
        <v>0</v>
      </c>
      <c r="G152" s="71">
        <f t="shared" si="39"/>
        <v>1191.2691561807142</v>
      </c>
      <c r="H152" s="52">
        <f t="shared" si="48"/>
        <v>1008</v>
      </c>
      <c r="I152" s="62" t="s">
        <v>325</v>
      </c>
      <c r="J152" s="63">
        <v>-8.6999999999999993</v>
      </c>
      <c r="K152" s="64">
        <v>-19.5</v>
      </c>
      <c r="L152" s="8">
        <f t="shared" si="43"/>
        <v>-14.1</v>
      </c>
      <c r="M152" s="9">
        <f t="shared" si="44"/>
        <v>0</v>
      </c>
      <c r="N152" s="9">
        <f t="shared" si="45"/>
        <v>0</v>
      </c>
      <c r="O152" s="71">
        <f t="shared" si="49"/>
        <v>874.41769060491538</v>
      </c>
      <c r="P152" s="54">
        <f t="shared" si="50"/>
        <v>576</v>
      </c>
      <c r="Q152" s="65" t="s">
        <v>629</v>
      </c>
      <c r="R152" s="65">
        <v>5</v>
      </c>
      <c r="S152" s="64">
        <v>0.6</v>
      </c>
      <c r="T152" s="8">
        <v>5</v>
      </c>
      <c r="U152" s="9">
        <f t="shared" si="46"/>
        <v>24</v>
      </c>
      <c r="V152" s="9">
        <f t="shared" si="47"/>
        <v>24</v>
      </c>
      <c r="W152" s="71">
        <f t="shared" si="51"/>
        <v>1413.8624445412067</v>
      </c>
      <c r="X152" s="54">
        <f t="shared" si="52"/>
        <v>1692</v>
      </c>
      <c r="Z152" s="25"/>
      <c r="AA152" s="48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</row>
    <row r="153" spans="1:42" ht="15" customHeight="1" x14ac:dyDescent="0.25">
      <c r="A153" s="62" t="s">
        <v>144</v>
      </c>
      <c r="B153" s="63">
        <v>2.1</v>
      </c>
      <c r="C153" s="64">
        <v>-8.3000000000000007</v>
      </c>
      <c r="D153" s="8">
        <f t="shared" si="40"/>
        <v>-3.1000000000000005</v>
      </c>
      <c r="E153" s="9">
        <f t="shared" si="41"/>
        <v>0</v>
      </c>
      <c r="F153" s="9">
        <f t="shared" si="42"/>
        <v>0</v>
      </c>
      <c r="G153" s="71">
        <f t="shared" si="39"/>
        <v>1191.2691561807142</v>
      </c>
      <c r="H153" s="52">
        <f t="shared" si="48"/>
        <v>1008</v>
      </c>
      <c r="I153" s="62" t="s">
        <v>326</v>
      </c>
      <c r="J153" s="63">
        <v>-4</v>
      </c>
      <c r="K153" s="64">
        <v>-17.100000000000001</v>
      </c>
      <c r="L153" s="8">
        <f t="shared" si="43"/>
        <v>-10.55</v>
      </c>
      <c r="M153" s="9">
        <f t="shared" si="44"/>
        <v>0</v>
      </c>
      <c r="N153" s="9">
        <f t="shared" si="45"/>
        <v>0</v>
      </c>
      <c r="O153" s="71">
        <f t="shared" si="49"/>
        <v>874.41769060491538</v>
      </c>
      <c r="P153" s="54">
        <f t="shared" si="50"/>
        <v>576</v>
      </c>
      <c r="Q153" s="65" t="s">
        <v>630</v>
      </c>
      <c r="R153" s="65">
        <v>3</v>
      </c>
      <c r="S153" s="64">
        <v>-1.3</v>
      </c>
      <c r="T153" s="8">
        <v>4</v>
      </c>
      <c r="U153" s="9">
        <f t="shared" si="46"/>
        <v>24</v>
      </c>
      <c r="V153" s="9">
        <f t="shared" si="47"/>
        <v>24</v>
      </c>
      <c r="W153" s="71">
        <f t="shared" si="51"/>
        <v>1437.8624445412067</v>
      </c>
      <c r="X153" s="54">
        <f t="shared" si="52"/>
        <v>1716</v>
      </c>
      <c r="Z153" s="25"/>
      <c r="AA153" s="48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</row>
    <row r="154" spans="1:42" ht="15" customHeight="1" x14ac:dyDescent="0.25">
      <c r="A154" s="62" t="s">
        <v>145</v>
      </c>
      <c r="B154" s="63">
        <v>1.3</v>
      </c>
      <c r="C154" s="64">
        <v>-9</v>
      </c>
      <c r="D154" s="8">
        <f t="shared" si="40"/>
        <v>-3.85</v>
      </c>
      <c r="E154" s="9">
        <f t="shared" si="41"/>
        <v>0</v>
      </c>
      <c r="F154" s="9">
        <f t="shared" si="42"/>
        <v>0</v>
      </c>
      <c r="G154" s="71">
        <f t="shared" si="39"/>
        <v>1191.2691561807142</v>
      </c>
      <c r="H154" s="52">
        <f t="shared" si="48"/>
        <v>1008</v>
      </c>
      <c r="I154" s="62" t="s">
        <v>327</v>
      </c>
      <c r="J154" s="63">
        <v>-6</v>
      </c>
      <c r="K154" s="64">
        <v>-7</v>
      </c>
      <c r="L154" s="8">
        <f t="shared" si="43"/>
        <v>-6.5</v>
      </c>
      <c r="M154" s="9">
        <f t="shared" si="44"/>
        <v>0</v>
      </c>
      <c r="N154" s="9">
        <f t="shared" si="45"/>
        <v>0</v>
      </c>
      <c r="O154" s="71">
        <f t="shared" si="49"/>
        <v>874.41769060491538</v>
      </c>
      <c r="P154" s="54">
        <f t="shared" si="50"/>
        <v>576</v>
      </c>
      <c r="Q154" s="65" t="s">
        <v>631</v>
      </c>
      <c r="R154" s="65">
        <v>4</v>
      </c>
      <c r="S154" s="64">
        <v>-1</v>
      </c>
      <c r="T154" s="8">
        <v>4</v>
      </c>
      <c r="U154" s="9">
        <f t="shared" si="46"/>
        <v>24</v>
      </c>
      <c r="V154" s="9">
        <f t="shared" si="47"/>
        <v>24</v>
      </c>
      <c r="W154" s="71">
        <f t="shared" si="51"/>
        <v>1461.8624445412067</v>
      </c>
      <c r="X154" s="54">
        <f t="shared" si="52"/>
        <v>1740</v>
      </c>
      <c r="Z154" s="25"/>
      <c r="AA154" s="48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</row>
    <row r="155" spans="1:42" ht="15" customHeight="1" x14ac:dyDescent="0.25">
      <c r="A155" s="62" t="s">
        <v>146</v>
      </c>
      <c r="B155" s="63">
        <v>3.3</v>
      </c>
      <c r="C155" s="64">
        <v>-2</v>
      </c>
      <c r="D155" s="8">
        <f t="shared" si="40"/>
        <v>0.64999999999999991</v>
      </c>
      <c r="E155" s="9">
        <f t="shared" si="41"/>
        <v>24</v>
      </c>
      <c r="F155" s="9">
        <f t="shared" si="42"/>
        <v>0</v>
      </c>
      <c r="G155" s="71">
        <f t="shared" si="39"/>
        <v>1215.2691561807142</v>
      </c>
      <c r="H155" s="52">
        <f t="shared" si="48"/>
        <v>1008</v>
      </c>
      <c r="I155" s="62" t="s">
        <v>328</v>
      </c>
      <c r="J155" s="63">
        <v>-4</v>
      </c>
      <c r="K155" s="64">
        <v>-7</v>
      </c>
      <c r="L155" s="8">
        <f t="shared" si="43"/>
        <v>-5.5</v>
      </c>
      <c r="M155" s="9">
        <f t="shared" si="44"/>
        <v>0</v>
      </c>
      <c r="N155" s="9">
        <f t="shared" si="45"/>
        <v>0</v>
      </c>
      <c r="O155" s="71">
        <f t="shared" si="49"/>
        <v>874.41769060491538</v>
      </c>
      <c r="P155" s="54">
        <f t="shared" si="50"/>
        <v>576</v>
      </c>
      <c r="Q155" s="65" t="s">
        <v>632</v>
      </c>
      <c r="R155" s="65">
        <v>6</v>
      </c>
      <c r="S155" s="64">
        <v>0</v>
      </c>
      <c r="T155" s="8">
        <v>6</v>
      </c>
      <c r="U155" s="9">
        <f t="shared" si="46"/>
        <v>24</v>
      </c>
      <c r="V155" s="9">
        <f t="shared" si="47"/>
        <v>24</v>
      </c>
      <c r="W155" s="71">
        <f t="shared" si="51"/>
        <v>1485.8624445412067</v>
      </c>
      <c r="X155" s="54">
        <f t="shared" si="52"/>
        <v>1764</v>
      </c>
      <c r="Z155" s="25"/>
      <c r="AA155" s="48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</row>
    <row r="156" spans="1:42" ht="15" customHeight="1" x14ac:dyDescent="0.25">
      <c r="A156" s="62" t="s">
        <v>147</v>
      </c>
      <c r="B156" s="63">
        <v>3.6</v>
      </c>
      <c r="C156" s="64">
        <v>-4.4000000000000004</v>
      </c>
      <c r="D156" s="8">
        <f t="shared" si="40"/>
        <v>-0.40000000000000013</v>
      </c>
      <c r="E156" s="9">
        <f t="shared" si="41"/>
        <v>0</v>
      </c>
      <c r="F156" s="9">
        <f t="shared" si="42"/>
        <v>0</v>
      </c>
      <c r="G156" s="71">
        <f t="shared" si="39"/>
        <v>1215.2691561807142</v>
      </c>
      <c r="H156" s="52">
        <f t="shared" si="48"/>
        <v>1008</v>
      </c>
      <c r="I156" s="62" t="s">
        <v>329</v>
      </c>
      <c r="J156" s="63">
        <v>-3.6</v>
      </c>
      <c r="K156" s="64">
        <v>-5</v>
      </c>
      <c r="L156" s="8">
        <f t="shared" si="43"/>
        <v>-4.3</v>
      </c>
      <c r="M156" s="9">
        <f t="shared" si="44"/>
        <v>0</v>
      </c>
      <c r="N156" s="9">
        <f t="shared" si="45"/>
        <v>0</v>
      </c>
      <c r="O156" s="71">
        <f t="shared" si="49"/>
        <v>874.41769060491538</v>
      </c>
      <c r="P156" s="54">
        <f t="shared" si="50"/>
        <v>576</v>
      </c>
      <c r="Q156" s="65" t="s">
        <v>633</v>
      </c>
      <c r="R156" s="65">
        <v>7</v>
      </c>
      <c r="S156" s="64">
        <v>-3</v>
      </c>
      <c r="T156" s="8">
        <v>7</v>
      </c>
      <c r="U156" s="9">
        <f t="shared" si="46"/>
        <v>24</v>
      </c>
      <c r="V156" s="9">
        <f t="shared" si="47"/>
        <v>24</v>
      </c>
      <c r="W156" s="71">
        <f t="shared" si="51"/>
        <v>1509.8624445412067</v>
      </c>
      <c r="X156" s="54">
        <f t="shared" si="52"/>
        <v>1788</v>
      </c>
      <c r="Z156" s="25"/>
      <c r="AA156" s="48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</row>
    <row r="157" spans="1:42" ht="15" customHeight="1" x14ac:dyDescent="0.25">
      <c r="A157" s="62" t="s">
        <v>148</v>
      </c>
      <c r="B157" s="63">
        <v>10.199999999999999</v>
      </c>
      <c r="C157" s="64">
        <v>2</v>
      </c>
      <c r="D157" s="8">
        <f t="shared" si="40"/>
        <v>6.1</v>
      </c>
      <c r="E157" s="9">
        <f t="shared" si="41"/>
        <v>15.219512195121952</v>
      </c>
      <c r="F157" s="9">
        <f t="shared" si="42"/>
        <v>24</v>
      </c>
      <c r="G157" s="71">
        <f t="shared" si="39"/>
        <v>1230.4886683758361</v>
      </c>
      <c r="H157" s="52">
        <f t="shared" si="48"/>
        <v>1032</v>
      </c>
      <c r="I157" s="62" t="s">
        <v>330</v>
      </c>
      <c r="J157" s="63">
        <v>0.1</v>
      </c>
      <c r="K157" s="64">
        <v>-4.5</v>
      </c>
      <c r="L157" s="8">
        <f t="shared" si="43"/>
        <v>-2.2000000000000002</v>
      </c>
      <c r="M157" s="9">
        <f t="shared" si="44"/>
        <v>0</v>
      </c>
      <c r="N157" s="9">
        <f t="shared" si="45"/>
        <v>0</v>
      </c>
      <c r="O157" s="71">
        <f t="shared" si="49"/>
        <v>874.41769060491538</v>
      </c>
      <c r="P157" s="54">
        <f t="shared" si="50"/>
        <v>576</v>
      </c>
      <c r="Q157" s="65" t="s">
        <v>634</v>
      </c>
      <c r="R157" s="65">
        <v>10</v>
      </c>
      <c r="S157" s="64">
        <v>-2</v>
      </c>
      <c r="T157" s="8">
        <v>10</v>
      </c>
      <c r="U157" s="9">
        <f t="shared" si="46"/>
        <v>9.1999999999999993</v>
      </c>
      <c r="V157" s="9">
        <f t="shared" si="47"/>
        <v>12</v>
      </c>
      <c r="W157" s="71">
        <f t="shared" si="51"/>
        <v>1519.0624445412068</v>
      </c>
      <c r="X157" s="54">
        <f t="shared" si="52"/>
        <v>1800</v>
      </c>
      <c r="Z157" s="25"/>
      <c r="AA157" s="48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</row>
    <row r="158" spans="1:42" ht="15" customHeight="1" x14ac:dyDescent="0.25">
      <c r="A158" s="62" t="s">
        <v>149</v>
      </c>
      <c r="B158" s="63">
        <v>12.6</v>
      </c>
      <c r="C158" s="64">
        <v>-1</v>
      </c>
      <c r="D158" s="8">
        <f t="shared" si="40"/>
        <v>5.8</v>
      </c>
      <c r="E158" s="9">
        <f t="shared" si="41"/>
        <v>14.470588235294118</v>
      </c>
      <c r="F158" s="9">
        <f t="shared" si="42"/>
        <v>24</v>
      </c>
      <c r="G158" s="71">
        <f t="shared" si="39"/>
        <v>1244.9592566111303</v>
      </c>
      <c r="H158" s="52">
        <f t="shared" si="48"/>
        <v>1056</v>
      </c>
      <c r="I158" s="62" t="s">
        <v>331</v>
      </c>
      <c r="J158" s="63">
        <v>-1</v>
      </c>
      <c r="K158" s="64">
        <v>-12</v>
      </c>
      <c r="L158" s="8">
        <f t="shared" si="43"/>
        <v>-6.5</v>
      </c>
      <c r="M158" s="9">
        <f t="shared" si="44"/>
        <v>0</v>
      </c>
      <c r="N158" s="9">
        <f t="shared" si="45"/>
        <v>0</v>
      </c>
      <c r="O158" s="71">
        <f t="shared" si="49"/>
        <v>874.41769060491538</v>
      </c>
      <c r="P158" s="54">
        <f t="shared" si="50"/>
        <v>576</v>
      </c>
      <c r="Q158" s="65" t="s">
        <v>635</v>
      </c>
      <c r="R158" s="65">
        <v>10</v>
      </c>
      <c r="S158" s="64">
        <v>-2</v>
      </c>
      <c r="T158" s="8">
        <v>10</v>
      </c>
      <c r="U158" s="9">
        <f t="shared" si="46"/>
        <v>9.1999999999999993</v>
      </c>
      <c r="V158" s="9">
        <f t="shared" si="47"/>
        <v>12</v>
      </c>
      <c r="W158" s="71">
        <f t="shared" si="51"/>
        <v>1528.2624445412068</v>
      </c>
      <c r="X158" s="54">
        <f t="shared" si="52"/>
        <v>1812</v>
      </c>
      <c r="Z158" s="25"/>
      <c r="AA158" s="48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</row>
    <row r="159" spans="1:42" ht="15" customHeight="1" x14ac:dyDescent="0.25">
      <c r="A159" s="62" t="s">
        <v>150</v>
      </c>
      <c r="B159" s="63">
        <v>17</v>
      </c>
      <c r="C159" s="64">
        <v>1.7</v>
      </c>
      <c r="D159" s="8">
        <f t="shared" si="40"/>
        <v>9.35</v>
      </c>
      <c r="E159" s="9">
        <f t="shared" si="41"/>
        <v>8.6274509803921564</v>
      </c>
      <c r="F159" s="9">
        <f t="shared" si="42"/>
        <v>12</v>
      </c>
      <c r="G159" s="71">
        <f t="shared" si="39"/>
        <v>1253.5867075915226</v>
      </c>
      <c r="H159" s="52">
        <f t="shared" si="48"/>
        <v>1068</v>
      </c>
      <c r="I159" s="62" t="s">
        <v>332</v>
      </c>
      <c r="J159" s="63">
        <v>-5.6</v>
      </c>
      <c r="K159" s="64">
        <v>-12.5</v>
      </c>
      <c r="L159" s="8">
        <f t="shared" si="43"/>
        <v>-9.0500000000000007</v>
      </c>
      <c r="M159" s="9">
        <f t="shared" si="44"/>
        <v>0</v>
      </c>
      <c r="N159" s="9">
        <f t="shared" si="45"/>
        <v>0</v>
      </c>
      <c r="O159" s="71">
        <f t="shared" si="49"/>
        <v>874.41769060491538</v>
      </c>
      <c r="P159" s="54">
        <f t="shared" si="50"/>
        <v>576</v>
      </c>
      <c r="Q159" s="65" t="s">
        <v>636</v>
      </c>
      <c r="R159" s="65">
        <v>3</v>
      </c>
      <c r="S159" s="64">
        <v>0.9</v>
      </c>
      <c r="T159" s="8">
        <v>3.1</v>
      </c>
      <c r="U159" s="9">
        <f t="shared" si="46"/>
        <v>24</v>
      </c>
      <c r="V159" s="9">
        <f t="shared" si="47"/>
        <v>24</v>
      </c>
      <c r="W159" s="71">
        <f t="shared" si="51"/>
        <v>1552.2624445412068</v>
      </c>
      <c r="X159" s="54">
        <f t="shared" si="52"/>
        <v>1836</v>
      </c>
      <c r="Z159" s="25"/>
      <c r="AA159" s="48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</row>
    <row r="160" spans="1:42" ht="15" customHeight="1" x14ac:dyDescent="0.25">
      <c r="A160" s="62" t="s">
        <v>151</v>
      </c>
      <c r="B160" s="63">
        <v>13.1</v>
      </c>
      <c r="C160" s="64">
        <v>0</v>
      </c>
      <c r="D160" s="8">
        <f t="shared" si="40"/>
        <v>6.55</v>
      </c>
      <c r="E160" s="9">
        <f t="shared" si="41"/>
        <v>13.190839694656489</v>
      </c>
      <c r="F160" s="9">
        <f t="shared" si="42"/>
        <v>24</v>
      </c>
      <c r="G160" s="71">
        <f t="shared" si="39"/>
        <v>1266.777547286179</v>
      </c>
      <c r="H160" s="52">
        <f t="shared" si="48"/>
        <v>1092</v>
      </c>
      <c r="I160" s="62" t="s">
        <v>333</v>
      </c>
      <c r="J160" s="63">
        <v>-5</v>
      </c>
      <c r="K160" s="64">
        <v>-7.3</v>
      </c>
      <c r="L160" s="8">
        <f t="shared" si="43"/>
        <v>-6.15</v>
      </c>
      <c r="M160" s="9">
        <f t="shared" si="44"/>
        <v>0</v>
      </c>
      <c r="N160" s="9">
        <f t="shared" si="45"/>
        <v>0</v>
      </c>
      <c r="O160" s="71">
        <f t="shared" si="49"/>
        <v>874.41769060491538</v>
      </c>
      <c r="P160" s="54">
        <f t="shared" si="50"/>
        <v>576</v>
      </c>
      <c r="Q160" s="65" t="s">
        <v>637</v>
      </c>
      <c r="R160" s="65">
        <v>13</v>
      </c>
      <c r="S160" s="64">
        <v>0</v>
      </c>
      <c r="T160" s="8">
        <v>13</v>
      </c>
      <c r="U160" s="9">
        <f t="shared" si="46"/>
        <v>6.6461538461538465</v>
      </c>
      <c r="V160" s="9">
        <f t="shared" si="47"/>
        <v>0</v>
      </c>
      <c r="W160" s="71">
        <f t="shared" si="51"/>
        <v>1558.9085983873606</v>
      </c>
      <c r="X160" s="54">
        <f t="shared" si="52"/>
        <v>1836</v>
      </c>
      <c r="Z160" s="25"/>
      <c r="AA160" s="48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26"/>
    </row>
    <row r="161" spans="1:42" ht="15" customHeight="1" x14ac:dyDescent="0.25">
      <c r="A161" s="62" t="s">
        <v>152</v>
      </c>
      <c r="B161" s="63">
        <v>11</v>
      </c>
      <c r="C161" s="64">
        <v>-1</v>
      </c>
      <c r="D161" s="8">
        <f t="shared" si="40"/>
        <v>5</v>
      </c>
      <c r="E161" s="9">
        <f t="shared" si="41"/>
        <v>16.399999999999999</v>
      </c>
      <c r="F161" s="9">
        <f t="shared" si="42"/>
        <v>24</v>
      </c>
      <c r="G161" s="71">
        <f t="shared" si="39"/>
        <v>1283.1775472861791</v>
      </c>
      <c r="H161" s="52">
        <f t="shared" si="48"/>
        <v>1116</v>
      </c>
      <c r="I161" s="62" t="s">
        <v>334</v>
      </c>
      <c r="J161" s="63">
        <v>-4.7</v>
      </c>
      <c r="K161" s="64">
        <v>-7</v>
      </c>
      <c r="L161" s="8">
        <f t="shared" si="43"/>
        <v>-5.85</v>
      </c>
      <c r="M161" s="9">
        <f t="shared" si="44"/>
        <v>0</v>
      </c>
      <c r="N161" s="9">
        <f t="shared" si="45"/>
        <v>0</v>
      </c>
      <c r="O161" s="71">
        <f t="shared" si="49"/>
        <v>874.41769060491538</v>
      </c>
      <c r="P161" s="54">
        <f t="shared" si="50"/>
        <v>576</v>
      </c>
      <c r="Q161" s="65" t="s">
        <v>638</v>
      </c>
      <c r="R161" s="65">
        <v>13</v>
      </c>
      <c r="S161" s="64">
        <v>-1</v>
      </c>
      <c r="T161" s="8">
        <v>14</v>
      </c>
      <c r="U161" s="9">
        <f t="shared" si="46"/>
        <v>6.56</v>
      </c>
      <c r="V161" s="9">
        <f t="shared" si="47"/>
        <v>0</v>
      </c>
      <c r="W161" s="71">
        <f t="shared" si="51"/>
        <v>1565.4685983873605</v>
      </c>
      <c r="X161" s="54">
        <f t="shared" si="52"/>
        <v>1836</v>
      </c>
      <c r="Z161" s="25"/>
      <c r="AA161" s="48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26"/>
    </row>
    <row r="162" spans="1:42" ht="15" customHeight="1" x14ac:dyDescent="0.25">
      <c r="A162" s="62" t="s">
        <v>153</v>
      </c>
      <c r="B162" s="63">
        <v>11.4</v>
      </c>
      <c r="C162" s="64">
        <v>5</v>
      </c>
      <c r="D162" s="8">
        <f t="shared" si="40"/>
        <v>8.1999999999999993</v>
      </c>
      <c r="E162" s="9">
        <f t="shared" si="41"/>
        <v>8.2500000000000036</v>
      </c>
      <c r="F162" s="9">
        <f t="shared" si="42"/>
        <v>24</v>
      </c>
      <c r="G162" s="71">
        <f t="shared" si="39"/>
        <v>1291.4275472861791</v>
      </c>
      <c r="H162" s="52">
        <f t="shared" si="48"/>
        <v>1140</v>
      </c>
      <c r="I162" s="62" t="s">
        <v>335</v>
      </c>
      <c r="J162" s="63">
        <v>2</v>
      </c>
      <c r="K162" s="64">
        <v>-6.1</v>
      </c>
      <c r="L162" s="8">
        <f t="shared" si="43"/>
        <v>-2.0499999999999998</v>
      </c>
      <c r="M162" s="9">
        <f t="shared" si="44"/>
        <v>0</v>
      </c>
      <c r="N162" s="9">
        <f t="shared" si="45"/>
        <v>0</v>
      </c>
      <c r="O162" s="71">
        <f t="shared" si="49"/>
        <v>874.41769060491538</v>
      </c>
      <c r="P162" s="54">
        <f t="shared" si="50"/>
        <v>576</v>
      </c>
      <c r="Q162" s="65" t="s">
        <v>639</v>
      </c>
      <c r="R162" s="65">
        <v>10</v>
      </c>
      <c r="S162" s="64">
        <v>-1</v>
      </c>
      <c r="T162" s="8">
        <v>10</v>
      </c>
      <c r="U162" s="9">
        <f t="shared" si="46"/>
        <v>8.9454545454545453</v>
      </c>
      <c r="V162" s="9">
        <f t="shared" si="47"/>
        <v>12</v>
      </c>
      <c r="W162" s="71">
        <f t="shared" si="51"/>
        <v>1574.4140529328151</v>
      </c>
      <c r="X162" s="54">
        <f t="shared" si="52"/>
        <v>1848</v>
      </c>
      <c r="Z162" s="25"/>
      <c r="AA162" s="48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26"/>
    </row>
    <row r="163" spans="1:42" ht="15" customHeight="1" x14ac:dyDescent="0.25">
      <c r="A163" s="62" t="s">
        <v>154</v>
      </c>
      <c r="B163" s="63">
        <v>14</v>
      </c>
      <c r="C163" s="64">
        <v>4</v>
      </c>
      <c r="D163" s="8">
        <f t="shared" si="40"/>
        <v>9</v>
      </c>
      <c r="E163" s="9">
        <f t="shared" si="41"/>
        <v>7.68</v>
      </c>
      <c r="F163" s="9">
        <f t="shared" si="42"/>
        <v>24</v>
      </c>
      <c r="G163" s="71">
        <f t="shared" ref="G163:G191" si="53">G162+E163</f>
        <v>1299.1075472861792</v>
      </c>
      <c r="H163" s="52">
        <f t="shared" si="48"/>
        <v>1164</v>
      </c>
      <c r="I163" s="62" t="s">
        <v>336</v>
      </c>
      <c r="J163" s="63">
        <v>3</v>
      </c>
      <c r="K163" s="64">
        <v>0</v>
      </c>
      <c r="L163" s="8">
        <f t="shared" si="43"/>
        <v>1.5</v>
      </c>
      <c r="M163" s="9">
        <f t="shared" si="44"/>
        <v>24</v>
      </c>
      <c r="N163" s="9">
        <f t="shared" si="45"/>
        <v>12</v>
      </c>
      <c r="O163" s="71">
        <f t="shared" si="49"/>
        <v>898.41769060491538</v>
      </c>
      <c r="P163" s="54">
        <f t="shared" si="50"/>
        <v>588</v>
      </c>
      <c r="Q163" s="65" t="s">
        <v>640</v>
      </c>
      <c r="R163" s="65">
        <v>17</v>
      </c>
      <c r="S163" s="64">
        <v>1</v>
      </c>
      <c r="T163" s="8">
        <f t="shared" ref="T163:T190" si="54">IF(AND(R163&lt;&gt;"",S163&lt;&gt;""),(R163+S163)/2,"")</f>
        <v>9</v>
      </c>
      <c r="U163" s="9">
        <f t="shared" si="46"/>
        <v>9.3000000000000007</v>
      </c>
      <c r="V163" s="9">
        <f t="shared" si="47"/>
        <v>24</v>
      </c>
      <c r="W163" s="71">
        <f t="shared" si="51"/>
        <v>1583.7140529328151</v>
      </c>
      <c r="X163" s="54">
        <f t="shared" si="52"/>
        <v>1872</v>
      </c>
      <c r="Z163" s="25"/>
      <c r="AA163" s="31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</row>
    <row r="164" spans="1:42" ht="15" customHeight="1" x14ac:dyDescent="0.25">
      <c r="A164" s="62" t="s">
        <v>155</v>
      </c>
      <c r="B164" s="63">
        <v>15</v>
      </c>
      <c r="C164" s="64">
        <v>3</v>
      </c>
      <c r="D164" s="8">
        <f t="shared" si="40"/>
        <v>9</v>
      </c>
      <c r="E164" s="9">
        <f t="shared" si="41"/>
        <v>8.4</v>
      </c>
      <c r="F164" s="9">
        <f t="shared" si="42"/>
        <v>24</v>
      </c>
      <c r="G164" s="71">
        <f t="shared" si="53"/>
        <v>1307.5075472861793</v>
      </c>
      <c r="H164" s="52">
        <f t="shared" si="48"/>
        <v>1188</v>
      </c>
      <c r="I164" s="62" t="s">
        <v>337</v>
      </c>
      <c r="J164" s="63">
        <v>9</v>
      </c>
      <c r="K164" s="64">
        <v>2</v>
      </c>
      <c r="L164" s="8">
        <f t="shared" si="43"/>
        <v>5.5</v>
      </c>
      <c r="M164" s="9">
        <f t="shared" si="44"/>
        <v>17.828571428571429</v>
      </c>
      <c r="N164" s="9">
        <f t="shared" si="45"/>
        <v>24</v>
      </c>
      <c r="O164" s="71">
        <f t="shared" si="49"/>
        <v>916.2462620334868</v>
      </c>
      <c r="P164" s="54">
        <f t="shared" si="50"/>
        <v>612</v>
      </c>
      <c r="Q164" s="65" t="s">
        <v>641</v>
      </c>
      <c r="R164" s="65">
        <v>17</v>
      </c>
      <c r="S164" s="64">
        <v>3</v>
      </c>
      <c r="T164" s="8">
        <f t="shared" si="54"/>
        <v>10</v>
      </c>
      <c r="U164" s="9">
        <f t="shared" si="46"/>
        <v>7.1999999999999993</v>
      </c>
      <c r="V164" s="9">
        <f t="shared" si="47"/>
        <v>12</v>
      </c>
      <c r="W164" s="71">
        <f t="shared" si="51"/>
        <v>1590.9140529328151</v>
      </c>
      <c r="X164" s="54">
        <f t="shared" si="52"/>
        <v>1884</v>
      </c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</row>
    <row r="165" spans="1:42" ht="15" customHeight="1" x14ac:dyDescent="0.25">
      <c r="A165" s="62" t="s">
        <v>156</v>
      </c>
      <c r="B165" s="63">
        <v>9</v>
      </c>
      <c r="C165" s="64">
        <v>4</v>
      </c>
      <c r="D165" s="8">
        <f t="shared" si="40"/>
        <v>6.5</v>
      </c>
      <c r="E165" s="9">
        <f t="shared" si="41"/>
        <v>15.360000000000001</v>
      </c>
      <c r="F165" s="9">
        <f t="shared" si="42"/>
        <v>24</v>
      </c>
      <c r="G165" s="71">
        <f t="shared" si="53"/>
        <v>1322.8675472861792</v>
      </c>
      <c r="H165" s="52">
        <f t="shared" si="48"/>
        <v>1212</v>
      </c>
      <c r="I165" s="62" t="s">
        <v>338</v>
      </c>
      <c r="J165" s="63">
        <v>14</v>
      </c>
      <c r="K165" s="64">
        <v>3</v>
      </c>
      <c r="L165" s="8">
        <f t="shared" si="43"/>
        <v>8.5</v>
      </c>
      <c r="M165" s="9">
        <f t="shared" si="44"/>
        <v>9.163636363636364</v>
      </c>
      <c r="N165" s="9">
        <f t="shared" si="45"/>
        <v>24</v>
      </c>
      <c r="O165" s="71">
        <f t="shared" si="49"/>
        <v>925.40989839712313</v>
      </c>
      <c r="P165" s="54">
        <f t="shared" si="50"/>
        <v>636</v>
      </c>
      <c r="Q165" s="65" t="s">
        <v>642</v>
      </c>
      <c r="R165" s="65">
        <v>3</v>
      </c>
      <c r="S165" s="64">
        <v>-2</v>
      </c>
      <c r="T165" s="8">
        <f t="shared" si="54"/>
        <v>0.5</v>
      </c>
      <c r="U165" s="9">
        <f t="shared" si="46"/>
        <v>24</v>
      </c>
      <c r="V165" s="9">
        <f t="shared" si="47"/>
        <v>0</v>
      </c>
      <c r="W165" s="71">
        <f t="shared" si="51"/>
        <v>1614.9140529328151</v>
      </c>
      <c r="X165" s="54">
        <f t="shared" si="52"/>
        <v>1884</v>
      </c>
      <c r="AA165" s="33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</row>
    <row r="166" spans="1:42" ht="15" customHeight="1" x14ac:dyDescent="0.25">
      <c r="A166" s="62" t="s">
        <v>157</v>
      </c>
      <c r="B166" s="63">
        <v>7</v>
      </c>
      <c r="C166" s="64">
        <v>0</v>
      </c>
      <c r="D166" s="8">
        <f t="shared" si="40"/>
        <v>3.5</v>
      </c>
      <c r="E166" s="9">
        <f t="shared" si="41"/>
        <v>24</v>
      </c>
      <c r="F166" s="9">
        <f t="shared" si="42"/>
        <v>24</v>
      </c>
      <c r="G166" s="71">
        <f t="shared" si="53"/>
        <v>1346.8675472861792</v>
      </c>
      <c r="H166" s="52">
        <f t="shared" si="48"/>
        <v>1236</v>
      </c>
      <c r="I166" s="62" t="s">
        <v>339</v>
      </c>
      <c r="J166" s="63">
        <v>14</v>
      </c>
      <c r="K166" s="64">
        <v>4</v>
      </c>
      <c r="L166" s="8">
        <f t="shared" si="43"/>
        <v>9</v>
      </c>
      <c r="M166" s="9">
        <f t="shared" si="44"/>
        <v>7.68</v>
      </c>
      <c r="N166" s="9">
        <f t="shared" si="45"/>
        <v>24</v>
      </c>
      <c r="O166" s="71">
        <f t="shared" si="49"/>
        <v>933.08989839712308</v>
      </c>
      <c r="P166" s="54">
        <f t="shared" si="50"/>
        <v>660</v>
      </c>
      <c r="Q166" s="65" t="s">
        <v>643</v>
      </c>
      <c r="R166" s="65">
        <v>5</v>
      </c>
      <c r="S166" s="64">
        <v>-1</v>
      </c>
      <c r="T166" s="8">
        <f t="shared" si="54"/>
        <v>2</v>
      </c>
      <c r="U166" s="9">
        <f t="shared" si="46"/>
        <v>24</v>
      </c>
      <c r="V166" s="9">
        <f t="shared" si="47"/>
        <v>12</v>
      </c>
      <c r="W166" s="71">
        <f t="shared" si="51"/>
        <v>1638.9140529328151</v>
      </c>
      <c r="X166" s="54">
        <f t="shared" si="52"/>
        <v>1896</v>
      </c>
      <c r="AA166" s="33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</row>
    <row r="167" spans="1:42" ht="15" customHeight="1" x14ac:dyDescent="0.25">
      <c r="A167" s="62" t="s">
        <v>158</v>
      </c>
      <c r="B167" s="63">
        <v>7</v>
      </c>
      <c r="C167" s="64">
        <v>-2</v>
      </c>
      <c r="D167" s="8">
        <f t="shared" si="40"/>
        <v>2.5</v>
      </c>
      <c r="E167" s="9">
        <f t="shared" si="41"/>
        <v>24</v>
      </c>
      <c r="F167" s="9">
        <f t="shared" si="42"/>
        <v>24</v>
      </c>
      <c r="G167" s="71">
        <f t="shared" si="53"/>
        <v>1370.8675472861792</v>
      </c>
      <c r="H167" s="52">
        <f t="shared" si="48"/>
        <v>1260</v>
      </c>
      <c r="I167" s="62" t="s">
        <v>340</v>
      </c>
      <c r="J167" s="63">
        <v>12</v>
      </c>
      <c r="K167" s="64">
        <v>6</v>
      </c>
      <c r="L167" s="8">
        <f t="shared" si="43"/>
        <v>9</v>
      </c>
      <c r="M167" s="9">
        <f t="shared" si="44"/>
        <v>4.8000000000000007</v>
      </c>
      <c r="N167" s="9">
        <f t="shared" si="45"/>
        <v>24</v>
      </c>
      <c r="O167" s="71">
        <f t="shared" si="49"/>
        <v>937.88989839712303</v>
      </c>
      <c r="P167" s="54">
        <f t="shared" si="50"/>
        <v>684</v>
      </c>
      <c r="Q167" s="65" t="s">
        <v>644</v>
      </c>
      <c r="R167" s="65">
        <v>5</v>
      </c>
      <c r="S167" s="64">
        <v>-4</v>
      </c>
      <c r="T167" s="8">
        <f t="shared" si="54"/>
        <v>0.5</v>
      </c>
      <c r="U167" s="9">
        <f t="shared" si="46"/>
        <v>24</v>
      </c>
      <c r="V167" s="9">
        <f t="shared" si="47"/>
        <v>0</v>
      </c>
      <c r="W167" s="71">
        <f t="shared" si="51"/>
        <v>1662.9140529328151</v>
      </c>
      <c r="X167" s="54">
        <f t="shared" si="52"/>
        <v>1896</v>
      </c>
      <c r="AA167" s="33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</row>
    <row r="168" spans="1:42" ht="15" customHeight="1" x14ac:dyDescent="0.25">
      <c r="A168" s="62" t="s">
        <v>159</v>
      </c>
      <c r="B168" s="63">
        <v>10</v>
      </c>
      <c r="C168" s="64">
        <v>-3</v>
      </c>
      <c r="D168" s="8">
        <f t="shared" si="40"/>
        <v>3.5</v>
      </c>
      <c r="E168" s="9">
        <f t="shared" si="41"/>
        <v>18.830769230769231</v>
      </c>
      <c r="F168" s="9">
        <f t="shared" si="42"/>
        <v>24</v>
      </c>
      <c r="G168" s="71">
        <f t="shared" si="53"/>
        <v>1389.6983165169484</v>
      </c>
      <c r="H168" s="52">
        <f t="shared" si="48"/>
        <v>1284</v>
      </c>
      <c r="I168" s="62" t="s">
        <v>341</v>
      </c>
      <c r="J168" s="63">
        <v>9</v>
      </c>
      <c r="K168" s="64">
        <v>5</v>
      </c>
      <c r="L168" s="8">
        <f t="shared" si="43"/>
        <v>7</v>
      </c>
      <c r="M168" s="9">
        <f t="shared" si="44"/>
        <v>13.200000000000001</v>
      </c>
      <c r="N168" s="9">
        <f t="shared" si="45"/>
        <v>24</v>
      </c>
      <c r="O168" s="71">
        <f t="shared" si="49"/>
        <v>951.08989839712308</v>
      </c>
      <c r="P168" s="54">
        <f t="shared" si="50"/>
        <v>708</v>
      </c>
      <c r="Q168" s="65" t="s">
        <v>645</v>
      </c>
      <c r="R168" s="65">
        <v>2</v>
      </c>
      <c r="S168" s="64">
        <v>-2</v>
      </c>
      <c r="T168" s="8">
        <f t="shared" si="54"/>
        <v>0</v>
      </c>
      <c r="U168" s="9">
        <f t="shared" si="46"/>
        <v>0</v>
      </c>
      <c r="V168" s="9">
        <f t="shared" si="47"/>
        <v>0</v>
      </c>
      <c r="W168" s="71">
        <f t="shared" ref="W168:W173" si="55">W167+U168</f>
        <v>1662.9140529328151</v>
      </c>
      <c r="X168" s="54">
        <f t="shared" ref="X168:X173" si="56">X167+V168</f>
        <v>1896</v>
      </c>
      <c r="AA168" s="33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</row>
    <row r="169" spans="1:42" ht="15" customHeight="1" x14ac:dyDescent="0.25">
      <c r="A169" s="62" t="s">
        <v>160</v>
      </c>
      <c r="B169" s="63">
        <v>11</v>
      </c>
      <c r="C169" s="64">
        <v>-1</v>
      </c>
      <c r="D169" s="8">
        <f t="shared" si="40"/>
        <v>5</v>
      </c>
      <c r="E169" s="9">
        <f t="shared" si="41"/>
        <v>16.399999999999999</v>
      </c>
      <c r="F169" s="9">
        <f t="shared" si="42"/>
        <v>24</v>
      </c>
      <c r="G169" s="71">
        <f t="shared" si="53"/>
        <v>1406.0983165169484</v>
      </c>
      <c r="H169" s="52">
        <f t="shared" si="48"/>
        <v>1308</v>
      </c>
      <c r="I169" s="62" t="s">
        <v>342</v>
      </c>
      <c r="J169" s="63">
        <v>5</v>
      </c>
      <c r="K169" s="64">
        <v>0</v>
      </c>
      <c r="L169" s="8">
        <f t="shared" si="43"/>
        <v>2.5</v>
      </c>
      <c r="M169" s="9">
        <f t="shared" si="44"/>
        <v>24</v>
      </c>
      <c r="N169" s="9">
        <f t="shared" si="45"/>
        <v>24</v>
      </c>
      <c r="O169" s="71">
        <f t="shared" si="49"/>
        <v>975.08989839712308</v>
      </c>
      <c r="P169" s="54">
        <f t="shared" si="50"/>
        <v>732</v>
      </c>
      <c r="Q169" s="65" t="s">
        <v>646</v>
      </c>
      <c r="R169" s="65">
        <v>12</v>
      </c>
      <c r="S169" s="64">
        <v>1</v>
      </c>
      <c r="T169" s="8">
        <f t="shared" si="54"/>
        <v>6.5</v>
      </c>
      <c r="U169" s="9">
        <f t="shared" si="46"/>
        <v>13.527272727272727</v>
      </c>
      <c r="V169" s="9">
        <f t="shared" si="47"/>
        <v>24</v>
      </c>
      <c r="W169" s="71">
        <f t="shared" si="55"/>
        <v>1676.4413256600878</v>
      </c>
      <c r="X169" s="54">
        <f t="shared" si="56"/>
        <v>1920</v>
      </c>
      <c r="AA169" s="33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</row>
    <row r="170" spans="1:42" ht="15" customHeight="1" x14ac:dyDescent="0.25">
      <c r="A170" s="62" t="s">
        <v>161</v>
      </c>
      <c r="B170" s="63">
        <v>15</v>
      </c>
      <c r="C170" s="64">
        <v>1</v>
      </c>
      <c r="D170" s="8">
        <f t="shared" ref="D170:D191" si="57">IF(AND(B170&lt;&gt;"",C170&lt;&gt;""),(B170+C170)/2,"")</f>
        <v>8</v>
      </c>
      <c r="E170" s="9">
        <f t="shared" ref="E170:E191" si="58">IF(OR(D170&lt;=0,C170&gt;=7.2),0,IF(B170&lt;7.2,24,IF(D170&gt;=7.2,((7.2-C170)/(D170-C170))*12,IF(D170&lt;7.2,(((7.2-D170)/(B170-D170))*12)+12,999))))</f>
        <v>10.62857142857143</v>
      </c>
      <c r="F170" s="9">
        <f t="shared" ref="F170:F191" si="59">IF(D170&lt;1.4,0,IF(D170&lt;2.5,0.5,IF(D170&lt;9.2,1,IF(D170&lt;12.5,0.5,IF(D170&lt;16,0,IF(D170&lt;18,-0.5,-1))))))*24</f>
        <v>24</v>
      </c>
      <c r="G170" s="71">
        <f t="shared" si="53"/>
        <v>1416.7268879455198</v>
      </c>
      <c r="H170" s="52">
        <f t="shared" si="48"/>
        <v>1332</v>
      </c>
      <c r="I170" s="62" t="s">
        <v>343</v>
      </c>
      <c r="J170" s="63">
        <v>2</v>
      </c>
      <c r="K170" s="64">
        <v>0</v>
      </c>
      <c r="L170" s="8">
        <f t="shared" si="43"/>
        <v>1</v>
      </c>
      <c r="M170" s="9">
        <f t="shared" si="44"/>
        <v>24</v>
      </c>
      <c r="N170" s="9">
        <f t="shared" si="45"/>
        <v>0</v>
      </c>
      <c r="O170" s="71">
        <f t="shared" si="49"/>
        <v>999.08989839712308</v>
      </c>
      <c r="P170" s="54">
        <f t="shared" si="50"/>
        <v>732</v>
      </c>
      <c r="Q170" s="65" t="s">
        <v>647</v>
      </c>
      <c r="R170" s="65">
        <v>3</v>
      </c>
      <c r="S170" s="64">
        <v>0</v>
      </c>
      <c r="T170" s="8">
        <f t="shared" si="54"/>
        <v>1.5</v>
      </c>
      <c r="U170" s="9">
        <f t="shared" si="46"/>
        <v>24</v>
      </c>
      <c r="V170" s="9">
        <f t="shared" si="47"/>
        <v>12</v>
      </c>
      <c r="W170" s="71">
        <f t="shared" si="55"/>
        <v>1700.4413256600878</v>
      </c>
      <c r="X170" s="54">
        <f t="shared" si="56"/>
        <v>1932</v>
      </c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2" ht="15" customHeight="1" x14ac:dyDescent="0.25">
      <c r="A171" s="62" t="s">
        <v>162</v>
      </c>
      <c r="B171" s="63">
        <v>16</v>
      </c>
      <c r="C171" s="64">
        <v>3</v>
      </c>
      <c r="D171" s="8">
        <f t="shared" si="57"/>
        <v>9.5</v>
      </c>
      <c r="E171" s="9">
        <f t="shared" si="58"/>
        <v>7.7538461538461547</v>
      </c>
      <c r="F171" s="9">
        <f t="shared" si="59"/>
        <v>12</v>
      </c>
      <c r="G171" s="71">
        <f t="shared" si="53"/>
        <v>1424.4807340993659</v>
      </c>
      <c r="H171" s="52">
        <f t="shared" si="48"/>
        <v>1344</v>
      </c>
      <c r="I171" s="62" t="s">
        <v>344</v>
      </c>
      <c r="J171" s="63">
        <v>2</v>
      </c>
      <c r="K171" s="64">
        <v>0</v>
      </c>
      <c r="L171" s="8">
        <f t="shared" si="43"/>
        <v>1</v>
      </c>
      <c r="M171" s="9">
        <f t="shared" si="44"/>
        <v>24</v>
      </c>
      <c r="N171" s="9">
        <f t="shared" si="45"/>
        <v>0</v>
      </c>
      <c r="O171" s="71">
        <f t="shared" si="49"/>
        <v>1023.0898983971231</v>
      </c>
      <c r="P171" s="54">
        <f t="shared" si="50"/>
        <v>732</v>
      </c>
      <c r="Q171" s="65" t="s">
        <v>648</v>
      </c>
      <c r="R171" s="65">
        <v>7</v>
      </c>
      <c r="S171" s="64">
        <v>0</v>
      </c>
      <c r="T171" s="8">
        <f t="shared" si="54"/>
        <v>3.5</v>
      </c>
      <c r="U171" s="9">
        <f t="shared" si="46"/>
        <v>24</v>
      </c>
      <c r="V171" s="9">
        <f t="shared" si="47"/>
        <v>24</v>
      </c>
      <c r="W171" s="71">
        <f t="shared" si="55"/>
        <v>1724.4413256600878</v>
      </c>
      <c r="X171" s="54">
        <f t="shared" si="56"/>
        <v>1956</v>
      </c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2" ht="15" customHeight="1" x14ac:dyDescent="0.25">
      <c r="A172" s="62" t="s">
        <v>163</v>
      </c>
      <c r="B172" s="63">
        <v>11</v>
      </c>
      <c r="C172" s="64">
        <v>5</v>
      </c>
      <c r="D172" s="8">
        <f t="shared" si="57"/>
        <v>8</v>
      </c>
      <c r="E172" s="9">
        <f t="shared" si="58"/>
        <v>8.8000000000000007</v>
      </c>
      <c r="F172" s="9">
        <f t="shared" si="59"/>
        <v>24</v>
      </c>
      <c r="G172" s="71">
        <f t="shared" si="53"/>
        <v>1433.2807340993659</v>
      </c>
      <c r="H172" s="52">
        <f t="shared" si="48"/>
        <v>1368</v>
      </c>
      <c r="I172" s="62" t="s">
        <v>345</v>
      </c>
      <c r="J172" s="63">
        <v>4</v>
      </c>
      <c r="K172" s="64">
        <v>-2</v>
      </c>
      <c r="L172" s="8">
        <f t="shared" si="43"/>
        <v>1</v>
      </c>
      <c r="M172" s="9">
        <f t="shared" si="44"/>
        <v>24</v>
      </c>
      <c r="N172" s="9">
        <f t="shared" si="45"/>
        <v>0</v>
      </c>
      <c r="O172" s="71">
        <f t="shared" si="49"/>
        <v>1047.0898983971231</v>
      </c>
      <c r="P172" s="54">
        <f t="shared" si="50"/>
        <v>732</v>
      </c>
      <c r="Q172" s="65" t="s">
        <v>649</v>
      </c>
      <c r="R172" s="65">
        <v>5</v>
      </c>
      <c r="S172" s="64">
        <v>-2</v>
      </c>
      <c r="T172" s="8">
        <f t="shared" si="54"/>
        <v>1.5</v>
      </c>
      <c r="U172" s="9">
        <f t="shared" si="46"/>
        <v>24</v>
      </c>
      <c r="V172" s="9">
        <f t="shared" si="47"/>
        <v>12</v>
      </c>
      <c r="W172" s="71">
        <f t="shared" si="55"/>
        <v>1748.4413256600878</v>
      </c>
      <c r="X172" s="54">
        <f t="shared" si="56"/>
        <v>1968</v>
      </c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2" ht="15" customHeight="1" x14ac:dyDescent="0.25">
      <c r="A173" s="62" t="s">
        <v>164</v>
      </c>
      <c r="B173" s="63">
        <v>12</v>
      </c>
      <c r="C173" s="64">
        <v>0</v>
      </c>
      <c r="D173" s="8">
        <f t="shared" si="57"/>
        <v>6</v>
      </c>
      <c r="E173" s="9">
        <f t="shared" si="58"/>
        <v>14.4</v>
      </c>
      <c r="F173" s="9">
        <f t="shared" si="59"/>
        <v>24</v>
      </c>
      <c r="G173" s="71">
        <f t="shared" si="53"/>
        <v>1447.680734099366</v>
      </c>
      <c r="H173" s="52">
        <f t="shared" si="48"/>
        <v>1392</v>
      </c>
      <c r="I173" s="62" t="s">
        <v>346</v>
      </c>
      <c r="J173" s="63">
        <v>4</v>
      </c>
      <c r="K173" s="64">
        <v>-2</v>
      </c>
      <c r="L173" s="8">
        <f t="shared" si="43"/>
        <v>1</v>
      </c>
      <c r="M173" s="9">
        <f t="shared" si="44"/>
        <v>24</v>
      </c>
      <c r="N173" s="9">
        <f t="shared" si="45"/>
        <v>0</v>
      </c>
      <c r="O173" s="71">
        <f t="shared" si="49"/>
        <v>1071.0898983971231</v>
      </c>
      <c r="P173" s="54">
        <f t="shared" si="50"/>
        <v>732</v>
      </c>
      <c r="Q173" s="65" t="s">
        <v>650</v>
      </c>
      <c r="R173" s="65">
        <v>4</v>
      </c>
      <c r="S173" s="64">
        <v>0</v>
      </c>
      <c r="T173" s="8">
        <f t="shared" si="54"/>
        <v>2</v>
      </c>
      <c r="U173" s="9">
        <f t="shared" si="46"/>
        <v>24</v>
      </c>
      <c r="V173" s="9">
        <f t="shared" si="47"/>
        <v>12</v>
      </c>
      <c r="W173" s="71">
        <f t="shared" si="55"/>
        <v>1772.4413256600878</v>
      </c>
      <c r="X173" s="54">
        <f t="shared" si="56"/>
        <v>1980</v>
      </c>
      <c r="AM173" s="26"/>
      <c r="AN173" s="26"/>
    </row>
    <row r="174" spans="1:42" ht="15" customHeight="1" x14ac:dyDescent="0.25">
      <c r="A174" s="62" t="s">
        <v>165</v>
      </c>
      <c r="B174" s="63">
        <v>9</v>
      </c>
      <c r="C174" s="64">
        <v>-2</v>
      </c>
      <c r="D174" s="8">
        <f t="shared" si="57"/>
        <v>3.5</v>
      </c>
      <c r="E174" s="9">
        <f t="shared" si="58"/>
        <v>20.072727272727271</v>
      </c>
      <c r="F174" s="9">
        <f t="shared" si="59"/>
        <v>24</v>
      </c>
      <c r="G174" s="71">
        <f t="shared" si="53"/>
        <v>1467.7534613720932</v>
      </c>
      <c r="H174" s="52">
        <f t="shared" si="48"/>
        <v>1416</v>
      </c>
      <c r="I174" s="62" t="s">
        <v>347</v>
      </c>
      <c r="J174" s="63">
        <v>3</v>
      </c>
      <c r="K174" s="64">
        <v>-5</v>
      </c>
      <c r="L174" s="8">
        <f t="shared" si="43"/>
        <v>-1</v>
      </c>
      <c r="M174" s="9">
        <f t="shared" si="44"/>
        <v>0</v>
      </c>
      <c r="N174" s="9">
        <f t="shared" si="45"/>
        <v>0</v>
      </c>
      <c r="O174" s="71">
        <f t="shared" si="49"/>
        <v>1071.0898983971231</v>
      </c>
      <c r="P174" s="54">
        <f t="shared" si="50"/>
        <v>732</v>
      </c>
      <c r="Q174" s="65" t="s">
        <v>651</v>
      </c>
      <c r="R174" s="65">
        <v>6</v>
      </c>
      <c r="S174" s="64">
        <v>-5</v>
      </c>
      <c r="T174" s="8">
        <f t="shared" si="54"/>
        <v>0.5</v>
      </c>
      <c r="U174" s="9">
        <f t="shared" si="46"/>
        <v>24</v>
      </c>
      <c r="V174" s="9">
        <f t="shared" ref="V174:V176" si="60">IF(T174&lt;1.4,0,IF(T174&lt;2.5,0.5,IF(T174&lt;9.2,1,IF(T174&lt;12.5,0.5,IF(T174&lt;16,0,IF(T174&lt;18,-0.5,-1))))))*24</f>
        <v>0</v>
      </c>
      <c r="W174" s="71">
        <f t="shared" ref="W174:W176" si="61">W173+U174</f>
        <v>1796.4413256600878</v>
      </c>
      <c r="X174" s="54">
        <f t="shared" ref="X174:X176" si="62">X173+V174</f>
        <v>1980</v>
      </c>
      <c r="AM174" s="26"/>
      <c r="AN174" s="26"/>
    </row>
    <row r="175" spans="1:42" ht="15" customHeight="1" x14ac:dyDescent="0.25">
      <c r="A175" s="62" t="s">
        <v>166</v>
      </c>
      <c r="B175" s="63">
        <v>11</v>
      </c>
      <c r="C175" s="64">
        <v>2</v>
      </c>
      <c r="D175" s="8">
        <f t="shared" si="57"/>
        <v>6.5</v>
      </c>
      <c r="E175" s="9">
        <f t="shared" si="58"/>
        <v>13.866666666666667</v>
      </c>
      <c r="F175" s="9">
        <f t="shared" si="59"/>
        <v>24</v>
      </c>
      <c r="G175" s="71">
        <f t="shared" si="53"/>
        <v>1481.6201280387597</v>
      </c>
      <c r="H175" s="52">
        <f t="shared" si="48"/>
        <v>1440</v>
      </c>
      <c r="I175" s="62" t="s">
        <v>348</v>
      </c>
      <c r="J175" s="63">
        <v>3</v>
      </c>
      <c r="K175" s="64">
        <v>-6</v>
      </c>
      <c r="L175" s="8">
        <f t="shared" si="43"/>
        <v>-1.5</v>
      </c>
      <c r="M175" s="9">
        <f t="shared" si="44"/>
        <v>0</v>
      </c>
      <c r="N175" s="9">
        <f t="shared" si="45"/>
        <v>0</v>
      </c>
      <c r="O175" s="71">
        <f t="shared" si="49"/>
        <v>1071.0898983971231</v>
      </c>
      <c r="P175" s="54">
        <f t="shared" si="50"/>
        <v>732</v>
      </c>
      <c r="Q175" s="65" t="s">
        <v>652</v>
      </c>
      <c r="R175" s="65">
        <v>2</v>
      </c>
      <c r="S175" s="64">
        <v>0</v>
      </c>
      <c r="T175" s="8">
        <f t="shared" si="54"/>
        <v>1</v>
      </c>
      <c r="U175" s="9">
        <f t="shared" si="46"/>
        <v>24</v>
      </c>
      <c r="V175" s="9">
        <f t="shared" si="60"/>
        <v>0</v>
      </c>
      <c r="W175" s="71">
        <f t="shared" si="61"/>
        <v>1820.4413256600878</v>
      </c>
      <c r="X175" s="54">
        <f t="shared" si="62"/>
        <v>1980</v>
      </c>
      <c r="AM175" s="26"/>
      <c r="AN175" s="26"/>
    </row>
    <row r="176" spans="1:42" ht="15" customHeight="1" x14ac:dyDescent="0.25">
      <c r="A176" s="62" t="s">
        <v>167</v>
      </c>
      <c r="B176" s="63">
        <v>14</v>
      </c>
      <c r="C176" s="64">
        <v>0</v>
      </c>
      <c r="D176" s="8">
        <f t="shared" si="57"/>
        <v>7</v>
      </c>
      <c r="E176" s="9">
        <f t="shared" si="58"/>
        <v>12.342857142857143</v>
      </c>
      <c r="F176" s="9">
        <f t="shared" si="59"/>
        <v>24</v>
      </c>
      <c r="G176" s="71">
        <f t="shared" si="53"/>
        <v>1493.9629851816169</v>
      </c>
      <c r="H176" s="52">
        <f t="shared" si="48"/>
        <v>1464</v>
      </c>
      <c r="I176" s="62" t="s">
        <v>349</v>
      </c>
      <c r="J176" s="63">
        <v>-2</v>
      </c>
      <c r="K176" s="64">
        <v>-6</v>
      </c>
      <c r="L176" s="8">
        <f t="shared" si="43"/>
        <v>-4</v>
      </c>
      <c r="M176" s="9">
        <f t="shared" si="44"/>
        <v>0</v>
      </c>
      <c r="N176" s="9">
        <f t="shared" si="45"/>
        <v>0</v>
      </c>
      <c r="O176" s="71">
        <f t="shared" si="49"/>
        <v>1071.0898983971231</v>
      </c>
      <c r="P176" s="54">
        <f t="shared" si="50"/>
        <v>732</v>
      </c>
      <c r="Q176" s="65" t="s">
        <v>653</v>
      </c>
      <c r="R176" s="65">
        <v>3</v>
      </c>
      <c r="S176" s="64">
        <v>0</v>
      </c>
      <c r="T176" s="8">
        <f t="shared" si="54"/>
        <v>1.5</v>
      </c>
      <c r="U176" s="9">
        <f t="shared" si="46"/>
        <v>24</v>
      </c>
      <c r="V176" s="9">
        <f t="shared" si="60"/>
        <v>12</v>
      </c>
      <c r="W176" s="71">
        <f t="shared" si="61"/>
        <v>1844.4413256600878</v>
      </c>
      <c r="X176" s="54">
        <f t="shared" si="62"/>
        <v>1992</v>
      </c>
      <c r="AM176" s="26"/>
      <c r="AN176" s="26"/>
    </row>
    <row r="177" spans="1:40" ht="15" customHeight="1" x14ac:dyDescent="0.25">
      <c r="A177" s="62" t="s">
        <v>168</v>
      </c>
      <c r="B177" s="63">
        <v>11</v>
      </c>
      <c r="C177" s="64">
        <v>7</v>
      </c>
      <c r="D177" s="8">
        <f t="shared" si="57"/>
        <v>9</v>
      </c>
      <c r="E177" s="9">
        <f t="shared" si="58"/>
        <v>1.2000000000000011</v>
      </c>
      <c r="F177" s="9">
        <f t="shared" si="59"/>
        <v>24</v>
      </c>
      <c r="G177" s="71">
        <f t="shared" si="53"/>
        <v>1495.1629851816169</v>
      </c>
      <c r="H177" s="52">
        <f t="shared" si="48"/>
        <v>1488</v>
      </c>
      <c r="I177" s="62" t="s">
        <v>350</v>
      </c>
      <c r="J177" s="63">
        <v>9</v>
      </c>
      <c r="K177" s="64">
        <v>-6</v>
      </c>
      <c r="L177" s="8">
        <f t="shared" si="43"/>
        <v>1.5</v>
      </c>
      <c r="M177" s="9">
        <f t="shared" si="44"/>
        <v>21.12</v>
      </c>
      <c r="N177" s="9">
        <f t="shared" si="45"/>
        <v>12</v>
      </c>
      <c r="O177" s="71">
        <f t="shared" si="49"/>
        <v>1092.209898397123</v>
      </c>
      <c r="P177" s="54">
        <f t="shared" si="50"/>
        <v>744</v>
      </c>
      <c r="Q177" s="65" t="s">
        <v>654</v>
      </c>
      <c r="R177" s="65">
        <v>4</v>
      </c>
      <c r="S177" s="64">
        <v>0</v>
      </c>
      <c r="T177" s="8">
        <f t="shared" si="54"/>
        <v>2</v>
      </c>
      <c r="U177" s="9">
        <f t="shared" si="46"/>
        <v>24</v>
      </c>
      <c r="V177" s="9">
        <f t="shared" ref="V177:V182" si="63">IF(T177&lt;1.4,0,IF(T177&lt;2.5,0.5,IF(T177&lt;9.2,1,IF(T177&lt;12.5,0.5,IF(T177&lt;16,0,IF(T177&lt;18,-0.5,-1))))))*24</f>
        <v>12</v>
      </c>
      <c r="W177" s="71">
        <f t="shared" ref="W177:W182" si="64">W176+U177</f>
        <v>1868.4413256600878</v>
      </c>
      <c r="X177" s="54">
        <f t="shared" ref="X177:X182" si="65">X176+V177</f>
        <v>2004</v>
      </c>
      <c r="AM177" s="26"/>
      <c r="AN177" s="26"/>
    </row>
    <row r="178" spans="1:40" ht="15" customHeight="1" x14ac:dyDescent="0.25">
      <c r="A178" s="62" t="s">
        <v>169</v>
      </c>
      <c r="B178" s="63">
        <v>9</v>
      </c>
      <c r="C178" s="64">
        <v>6</v>
      </c>
      <c r="D178" s="8">
        <f t="shared" si="57"/>
        <v>7.5</v>
      </c>
      <c r="E178" s="9">
        <f t="shared" si="58"/>
        <v>9.6000000000000014</v>
      </c>
      <c r="F178" s="9">
        <f t="shared" si="59"/>
        <v>24</v>
      </c>
      <c r="G178" s="71">
        <f t="shared" si="53"/>
        <v>1504.7629851816168</v>
      </c>
      <c r="H178" s="52">
        <f t="shared" si="48"/>
        <v>1512</v>
      </c>
      <c r="I178" s="62" t="s">
        <v>351</v>
      </c>
      <c r="J178" s="63">
        <v>2</v>
      </c>
      <c r="K178" s="64">
        <v>-4</v>
      </c>
      <c r="L178" s="8">
        <f t="shared" si="43"/>
        <v>-1</v>
      </c>
      <c r="M178" s="9">
        <f t="shared" si="44"/>
        <v>0</v>
      </c>
      <c r="N178" s="9">
        <f t="shared" si="45"/>
        <v>0</v>
      </c>
      <c r="O178" s="71">
        <f t="shared" si="49"/>
        <v>1092.209898397123</v>
      </c>
      <c r="P178" s="54">
        <f t="shared" si="50"/>
        <v>744</v>
      </c>
      <c r="Q178" s="65" t="s">
        <v>655</v>
      </c>
      <c r="R178" s="65">
        <v>7</v>
      </c>
      <c r="S178" s="64">
        <v>-2</v>
      </c>
      <c r="T178" s="8">
        <f t="shared" si="54"/>
        <v>2.5</v>
      </c>
      <c r="U178" s="9">
        <f t="shared" si="46"/>
        <v>24</v>
      </c>
      <c r="V178" s="9">
        <f t="shared" si="63"/>
        <v>24</v>
      </c>
      <c r="W178" s="71">
        <f t="shared" si="64"/>
        <v>1892.4413256600878</v>
      </c>
      <c r="X178" s="54">
        <f t="shared" si="65"/>
        <v>2028</v>
      </c>
      <c r="AM178" s="26"/>
      <c r="AN178" s="26"/>
    </row>
    <row r="179" spans="1:40" ht="15" customHeight="1" x14ac:dyDescent="0.25">
      <c r="A179" s="62" t="s">
        <v>170</v>
      </c>
      <c r="B179" s="63">
        <v>13</v>
      </c>
      <c r="C179" s="64">
        <v>5</v>
      </c>
      <c r="D179" s="8">
        <f t="shared" si="57"/>
        <v>9</v>
      </c>
      <c r="E179" s="9">
        <f t="shared" si="58"/>
        <v>6.6000000000000005</v>
      </c>
      <c r="F179" s="9">
        <f t="shared" si="59"/>
        <v>24</v>
      </c>
      <c r="G179" s="71">
        <f t="shared" si="53"/>
        <v>1511.3629851816168</v>
      </c>
      <c r="H179" s="52">
        <f t="shared" si="48"/>
        <v>1536</v>
      </c>
      <c r="I179" s="62" t="s">
        <v>352</v>
      </c>
      <c r="J179" s="63">
        <v>0</v>
      </c>
      <c r="K179" s="64">
        <v>-3</v>
      </c>
      <c r="L179" s="8">
        <f t="shared" si="43"/>
        <v>-1.5</v>
      </c>
      <c r="M179" s="9">
        <f t="shared" si="44"/>
        <v>0</v>
      </c>
      <c r="N179" s="9">
        <f t="shared" si="45"/>
        <v>0</v>
      </c>
      <c r="O179" s="71">
        <f t="shared" si="49"/>
        <v>1092.209898397123</v>
      </c>
      <c r="P179" s="54">
        <f t="shared" si="50"/>
        <v>744</v>
      </c>
      <c r="Q179" s="65" t="s">
        <v>656</v>
      </c>
      <c r="R179" s="65">
        <v>7</v>
      </c>
      <c r="S179" s="64">
        <v>-1</v>
      </c>
      <c r="T179" s="8">
        <f t="shared" si="54"/>
        <v>3</v>
      </c>
      <c r="U179" s="9">
        <f t="shared" si="46"/>
        <v>24</v>
      </c>
      <c r="V179" s="9">
        <f t="shared" si="63"/>
        <v>24</v>
      </c>
      <c r="W179" s="71">
        <f t="shared" si="64"/>
        <v>1916.4413256600878</v>
      </c>
      <c r="X179" s="54">
        <f t="shared" si="65"/>
        <v>2052</v>
      </c>
      <c r="AM179" s="26"/>
      <c r="AN179" s="26"/>
    </row>
    <row r="180" spans="1:40" ht="15" customHeight="1" x14ac:dyDescent="0.25">
      <c r="A180" s="62" t="s">
        <v>171</v>
      </c>
      <c r="B180" s="63">
        <v>10</v>
      </c>
      <c r="C180" s="64">
        <v>5</v>
      </c>
      <c r="D180" s="8">
        <f t="shared" si="57"/>
        <v>7.5</v>
      </c>
      <c r="E180" s="9">
        <f t="shared" si="58"/>
        <v>10.560000000000002</v>
      </c>
      <c r="F180" s="9">
        <f t="shared" si="59"/>
        <v>24</v>
      </c>
      <c r="G180" s="71">
        <f t="shared" si="53"/>
        <v>1521.9229851816167</v>
      </c>
      <c r="H180" s="52">
        <f t="shared" si="48"/>
        <v>1560</v>
      </c>
      <c r="I180" s="62" t="s">
        <v>353</v>
      </c>
      <c r="J180" s="63">
        <v>6</v>
      </c>
      <c r="K180" s="64">
        <v>0</v>
      </c>
      <c r="L180" s="8">
        <f t="shared" si="43"/>
        <v>3</v>
      </c>
      <c r="M180" s="9">
        <f t="shared" si="44"/>
        <v>24</v>
      </c>
      <c r="N180" s="9">
        <f t="shared" si="45"/>
        <v>24</v>
      </c>
      <c r="O180" s="71">
        <f t="shared" si="49"/>
        <v>1116.209898397123</v>
      </c>
      <c r="P180" s="54">
        <f t="shared" si="50"/>
        <v>768</v>
      </c>
      <c r="Q180" s="65" t="s">
        <v>657</v>
      </c>
      <c r="R180" s="65">
        <v>3</v>
      </c>
      <c r="S180" s="64">
        <v>1</v>
      </c>
      <c r="T180" s="8">
        <f t="shared" si="54"/>
        <v>2</v>
      </c>
      <c r="U180" s="9">
        <f t="shared" si="46"/>
        <v>24</v>
      </c>
      <c r="V180" s="9">
        <f t="shared" si="63"/>
        <v>12</v>
      </c>
      <c r="W180" s="71">
        <f t="shared" si="64"/>
        <v>1940.4413256600878</v>
      </c>
      <c r="X180" s="54">
        <f t="shared" si="65"/>
        <v>2064</v>
      </c>
      <c r="AM180" s="26"/>
      <c r="AN180" s="26"/>
    </row>
    <row r="181" spans="1:40" ht="15" customHeight="1" x14ac:dyDescent="0.25">
      <c r="A181" s="62" t="s">
        <v>172</v>
      </c>
      <c r="B181" s="63">
        <v>8</v>
      </c>
      <c r="C181" s="64">
        <v>5</v>
      </c>
      <c r="D181" s="8">
        <f t="shared" si="57"/>
        <v>6.5</v>
      </c>
      <c r="E181" s="9">
        <f t="shared" si="58"/>
        <v>17.600000000000001</v>
      </c>
      <c r="F181" s="9">
        <f t="shared" si="59"/>
        <v>24</v>
      </c>
      <c r="G181" s="71">
        <f t="shared" si="53"/>
        <v>1539.5229851816166</v>
      </c>
      <c r="H181" s="52">
        <f t="shared" si="48"/>
        <v>1584</v>
      </c>
      <c r="I181" s="62" t="s">
        <v>354</v>
      </c>
      <c r="J181" s="63">
        <v>3</v>
      </c>
      <c r="K181" s="64">
        <v>1</v>
      </c>
      <c r="L181" s="8">
        <f t="shared" si="43"/>
        <v>2</v>
      </c>
      <c r="M181" s="9">
        <f t="shared" si="44"/>
        <v>24</v>
      </c>
      <c r="N181" s="9">
        <f t="shared" si="45"/>
        <v>12</v>
      </c>
      <c r="O181" s="71">
        <f t="shared" si="49"/>
        <v>1140.209898397123</v>
      </c>
      <c r="P181" s="54">
        <f t="shared" si="50"/>
        <v>780</v>
      </c>
      <c r="Q181" s="65" t="s">
        <v>658</v>
      </c>
      <c r="R181" s="65">
        <v>2</v>
      </c>
      <c r="S181" s="64">
        <v>-1</v>
      </c>
      <c r="T181" s="8">
        <f t="shared" si="54"/>
        <v>0.5</v>
      </c>
      <c r="U181" s="9">
        <f t="shared" si="46"/>
        <v>24</v>
      </c>
      <c r="V181" s="9">
        <f t="shared" si="63"/>
        <v>0</v>
      </c>
      <c r="W181" s="71">
        <f t="shared" si="64"/>
        <v>1964.4413256600878</v>
      </c>
      <c r="X181" s="54">
        <f t="shared" si="65"/>
        <v>2064</v>
      </c>
      <c r="AM181" s="26"/>
      <c r="AN181" s="26"/>
    </row>
    <row r="182" spans="1:40" ht="15" customHeight="1" x14ac:dyDescent="0.25">
      <c r="A182" s="62" t="s">
        <v>173</v>
      </c>
      <c r="B182" s="63">
        <v>10</v>
      </c>
      <c r="C182" s="64">
        <v>3</v>
      </c>
      <c r="D182" s="8">
        <f t="shared" si="57"/>
        <v>6.5</v>
      </c>
      <c r="E182" s="9">
        <f t="shared" si="58"/>
        <v>14.4</v>
      </c>
      <c r="F182" s="9">
        <f t="shared" si="59"/>
        <v>24</v>
      </c>
      <c r="G182" s="71">
        <f t="shared" si="53"/>
        <v>1553.9229851816167</v>
      </c>
      <c r="H182" s="52">
        <f t="shared" si="48"/>
        <v>1608</v>
      </c>
      <c r="I182" s="62" t="s">
        <v>355</v>
      </c>
      <c r="J182" s="63">
        <v>8</v>
      </c>
      <c r="K182" s="64">
        <v>0</v>
      </c>
      <c r="L182" s="8">
        <f t="shared" si="43"/>
        <v>4</v>
      </c>
      <c r="M182" s="9">
        <f t="shared" si="44"/>
        <v>21.6</v>
      </c>
      <c r="N182" s="9">
        <f t="shared" si="45"/>
        <v>24</v>
      </c>
      <c r="O182" s="71">
        <f t="shared" si="49"/>
        <v>1161.8098983971229</v>
      </c>
      <c r="P182" s="54">
        <f t="shared" si="50"/>
        <v>804</v>
      </c>
      <c r="Q182" s="65" t="s">
        <v>659</v>
      </c>
      <c r="R182" s="65">
        <v>0</v>
      </c>
      <c r="S182" s="64">
        <v>0</v>
      </c>
      <c r="T182" s="8">
        <f t="shared" si="54"/>
        <v>0</v>
      </c>
      <c r="U182" s="9">
        <f t="shared" si="46"/>
        <v>0</v>
      </c>
      <c r="V182" s="9">
        <f t="shared" si="63"/>
        <v>0</v>
      </c>
      <c r="W182" s="71">
        <f t="shared" si="64"/>
        <v>1964.4413256600878</v>
      </c>
      <c r="X182" s="54">
        <f t="shared" si="65"/>
        <v>2064</v>
      </c>
      <c r="AM182" s="26"/>
      <c r="AN182" s="26"/>
    </row>
    <row r="183" spans="1:40" ht="15" customHeight="1" x14ac:dyDescent="0.25">
      <c r="A183" s="62" t="s">
        <v>174</v>
      </c>
      <c r="B183" s="63">
        <v>11</v>
      </c>
      <c r="C183" s="64">
        <v>2</v>
      </c>
      <c r="D183" s="8">
        <f t="shared" si="57"/>
        <v>6.5</v>
      </c>
      <c r="E183" s="9">
        <f t="shared" si="58"/>
        <v>13.866666666666667</v>
      </c>
      <c r="F183" s="9">
        <f t="shared" si="59"/>
        <v>24</v>
      </c>
      <c r="G183" s="71">
        <f t="shared" si="53"/>
        <v>1567.7896518482833</v>
      </c>
      <c r="H183" s="52">
        <f t="shared" si="48"/>
        <v>1632</v>
      </c>
      <c r="I183" s="62" t="s">
        <v>356</v>
      </c>
      <c r="J183" s="63">
        <v>11</v>
      </c>
      <c r="K183" s="64">
        <v>-1</v>
      </c>
      <c r="L183" s="8">
        <f t="shared" si="43"/>
        <v>5</v>
      </c>
      <c r="M183" s="9">
        <f t="shared" si="44"/>
        <v>16.399999999999999</v>
      </c>
      <c r="N183" s="9">
        <f t="shared" si="45"/>
        <v>24</v>
      </c>
      <c r="O183" s="71">
        <f t="shared" si="49"/>
        <v>1178.209898397123</v>
      </c>
      <c r="P183" s="54">
        <f t="shared" si="50"/>
        <v>828</v>
      </c>
      <c r="Q183" s="65" t="s">
        <v>660</v>
      </c>
      <c r="R183" s="65">
        <v>1</v>
      </c>
      <c r="S183" s="64">
        <v>0</v>
      </c>
      <c r="T183" s="8">
        <f t="shared" si="54"/>
        <v>0.5</v>
      </c>
      <c r="U183" s="9">
        <f t="shared" si="46"/>
        <v>24</v>
      </c>
      <c r="V183" s="9">
        <f t="shared" ref="V183:V185" si="66">IF(T183&lt;1.4,0,IF(T183&lt;2.5,0.5,IF(T183&lt;9.2,1,IF(T183&lt;12.5,0.5,IF(T183&lt;16,0,IF(T183&lt;18,-0.5,-1))))))*24</f>
        <v>0</v>
      </c>
      <c r="W183" s="71">
        <f t="shared" ref="W183:W185" si="67">W182+U183</f>
        <v>1988.4413256600878</v>
      </c>
      <c r="X183" s="54">
        <f t="shared" ref="X183:X185" si="68">X182+V183</f>
        <v>2064</v>
      </c>
      <c r="AM183" s="26"/>
      <c r="AN183" s="26"/>
    </row>
    <row r="184" spans="1:40" ht="15" customHeight="1" x14ac:dyDescent="0.25">
      <c r="A184" s="62" t="s">
        <v>175</v>
      </c>
      <c r="B184" s="63">
        <v>19</v>
      </c>
      <c r="C184" s="64">
        <v>3</v>
      </c>
      <c r="D184" s="8">
        <f t="shared" si="57"/>
        <v>11</v>
      </c>
      <c r="E184" s="9">
        <f t="shared" si="58"/>
        <v>6.3000000000000007</v>
      </c>
      <c r="F184" s="9">
        <f t="shared" si="59"/>
        <v>12</v>
      </c>
      <c r="G184" s="71">
        <f t="shared" si="53"/>
        <v>1574.0896518482832</v>
      </c>
      <c r="H184" s="52">
        <f t="shared" si="48"/>
        <v>1644</v>
      </c>
      <c r="I184" s="62" t="s">
        <v>357</v>
      </c>
      <c r="J184" s="63">
        <v>16</v>
      </c>
      <c r="K184" s="64">
        <v>0</v>
      </c>
      <c r="L184" s="8">
        <f t="shared" si="43"/>
        <v>8</v>
      </c>
      <c r="M184" s="9">
        <f t="shared" si="44"/>
        <v>10.8</v>
      </c>
      <c r="N184" s="9">
        <f t="shared" si="45"/>
        <v>24</v>
      </c>
      <c r="O184" s="71">
        <f t="shared" si="49"/>
        <v>1189.0098983971229</v>
      </c>
      <c r="P184" s="54">
        <f t="shared" si="50"/>
        <v>852</v>
      </c>
      <c r="Q184" s="65" t="s">
        <v>661</v>
      </c>
      <c r="R184" s="65">
        <v>1</v>
      </c>
      <c r="S184" s="64">
        <v>0</v>
      </c>
      <c r="T184" s="8">
        <f t="shared" si="54"/>
        <v>0.5</v>
      </c>
      <c r="U184" s="9">
        <f t="shared" si="46"/>
        <v>24</v>
      </c>
      <c r="V184" s="9">
        <f t="shared" si="66"/>
        <v>0</v>
      </c>
      <c r="W184" s="71">
        <f t="shared" si="67"/>
        <v>2012.4413256600878</v>
      </c>
      <c r="X184" s="54">
        <f t="shared" si="68"/>
        <v>2064</v>
      </c>
      <c r="AM184" s="26"/>
      <c r="AN184" s="26"/>
    </row>
    <row r="185" spans="1:40" ht="15" customHeight="1" x14ac:dyDescent="0.25">
      <c r="A185" s="62" t="s">
        <v>176</v>
      </c>
      <c r="B185" s="63">
        <v>14</v>
      </c>
      <c r="C185" s="64">
        <v>8</v>
      </c>
      <c r="D185" s="8">
        <f t="shared" si="57"/>
        <v>11</v>
      </c>
      <c r="E185" s="9">
        <f t="shared" si="58"/>
        <v>0</v>
      </c>
      <c r="F185" s="9">
        <f t="shared" si="59"/>
        <v>12</v>
      </c>
      <c r="G185" s="71">
        <f t="shared" si="53"/>
        <v>1574.0896518482832</v>
      </c>
      <c r="H185" s="52">
        <f t="shared" si="48"/>
        <v>1656</v>
      </c>
      <c r="I185" s="62" t="s">
        <v>358</v>
      </c>
      <c r="J185" s="63">
        <v>19</v>
      </c>
      <c r="K185" s="64">
        <v>4</v>
      </c>
      <c r="L185" s="8">
        <f t="shared" si="43"/>
        <v>11.5</v>
      </c>
      <c r="M185" s="9">
        <f t="shared" si="44"/>
        <v>5.12</v>
      </c>
      <c r="N185" s="9">
        <f t="shared" si="45"/>
        <v>12</v>
      </c>
      <c r="O185" s="71">
        <f t="shared" si="49"/>
        <v>1194.1298983971228</v>
      </c>
      <c r="P185" s="54">
        <f t="shared" si="50"/>
        <v>864</v>
      </c>
      <c r="Q185" s="65" t="s">
        <v>662</v>
      </c>
      <c r="R185" s="65">
        <v>4</v>
      </c>
      <c r="S185" s="64">
        <v>0</v>
      </c>
      <c r="T185" s="8">
        <f t="shared" si="54"/>
        <v>2</v>
      </c>
      <c r="U185" s="9">
        <f t="shared" si="46"/>
        <v>24</v>
      </c>
      <c r="V185" s="9">
        <f t="shared" si="66"/>
        <v>12</v>
      </c>
      <c r="W185" s="71">
        <f t="shared" si="67"/>
        <v>2036.4413256600878</v>
      </c>
      <c r="X185" s="54">
        <f t="shared" si="68"/>
        <v>2076</v>
      </c>
      <c r="AM185" s="26"/>
      <c r="AN185" s="26"/>
    </row>
    <row r="186" spans="1:40" ht="15" customHeight="1" x14ac:dyDescent="0.25">
      <c r="A186" s="62" t="s">
        <v>177</v>
      </c>
      <c r="B186" s="63">
        <v>9</v>
      </c>
      <c r="C186" s="64">
        <v>2</v>
      </c>
      <c r="D186" s="8">
        <f t="shared" si="57"/>
        <v>5.5</v>
      </c>
      <c r="E186" s="9">
        <f t="shared" si="58"/>
        <v>17.828571428571429</v>
      </c>
      <c r="F186" s="9">
        <f t="shared" si="59"/>
        <v>24</v>
      </c>
      <c r="G186" s="71">
        <f t="shared" si="53"/>
        <v>1591.9182232768546</v>
      </c>
      <c r="H186" s="52">
        <f t="shared" si="48"/>
        <v>1680</v>
      </c>
      <c r="I186" s="62" t="s">
        <v>359</v>
      </c>
      <c r="J186" s="63">
        <v>15</v>
      </c>
      <c r="K186" s="64">
        <v>4</v>
      </c>
      <c r="L186" s="8">
        <f t="shared" si="43"/>
        <v>9.5</v>
      </c>
      <c r="M186" s="9">
        <f t="shared" si="44"/>
        <v>6.9818181818181824</v>
      </c>
      <c r="N186" s="9">
        <f t="shared" si="45"/>
        <v>12</v>
      </c>
      <c r="O186" s="71">
        <f t="shared" si="49"/>
        <v>1201.111716578941</v>
      </c>
      <c r="P186" s="54">
        <f t="shared" si="50"/>
        <v>876</v>
      </c>
      <c r="Q186" s="65" t="s">
        <v>663</v>
      </c>
      <c r="R186" s="65">
        <v>2</v>
      </c>
      <c r="S186" s="64">
        <v>-2</v>
      </c>
      <c r="T186" s="8">
        <f t="shared" si="54"/>
        <v>0</v>
      </c>
      <c r="U186" s="9">
        <f t="shared" si="46"/>
        <v>0</v>
      </c>
      <c r="V186" s="9">
        <f t="shared" ref="V186" si="69">IF(T186&lt;1.4,0,IF(T186&lt;2.5,0.5,IF(T186&lt;9.2,1,IF(T186&lt;12.5,0.5,IF(T186&lt;16,0,IF(T186&lt;18,-0.5,-1))))))*24</f>
        <v>0</v>
      </c>
      <c r="W186" s="71">
        <f t="shared" ref="W186" si="70">W185+U186</f>
        <v>2036.4413256600878</v>
      </c>
      <c r="X186" s="54">
        <f t="shared" ref="X186" si="71">X185+V186</f>
        <v>2076</v>
      </c>
    </row>
    <row r="187" spans="1:40" ht="15" customHeight="1" x14ac:dyDescent="0.25">
      <c r="A187" s="62" t="s">
        <v>178</v>
      </c>
      <c r="B187" s="63">
        <v>8</v>
      </c>
      <c r="C187" s="64">
        <v>0</v>
      </c>
      <c r="D187" s="8">
        <f t="shared" si="57"/>
        <v>4</v>
      </c>
      <c r="E187" s="9">
        <f t="shared" si="58"/>
        <v>21.6</v>
      </c>
      <c r="F187" s="9">
        <f t="shared" si="59"/>
        <v>24</v>
      </c>
      <c r="G187" s="71">
        <f t="shared" si="53"/>
        <v>1613.5182232768545</v>
      </c>
      <c r="H187" s="52">
        <f t="shared" si="48"/>
        <v>1704</v>
      </c>
      <c r="I187" s="62" t="s">
        <v>360</v>
      </c>
      <c r="J187" s="63">
        <v>10</v>
      </c>
      <c r="K187" s="64">
        <v>0</v>
      </c>
      <c r="L187" s="8">
        <f t="shared" si="43"/>
        <v>5</v>
      </c>
      <c r="M187" s="9">
        <f t="shared" si="44"/>
        <v>17.28</v>
      </c>
      <c r="N187" s="9">
        <f t="shared" si="45"/>
        <v>24</v>
      </c>
      <c r="O187" s="71">
        <f t="shared" si="49"/>
        <v>1218.391716578941</v>
      </c>
      <c r="P187" s="54">
        <f t="shared" si="50"/>
        <v>900</v>
      </c>
      <c r="Q187" s="65" t="s">
        <v>664</v>
      </c>
      <c r="R187" s="65">
        <v>-3</v>
      </c>
      <c r="S187" s="64">
        <v>-5</v>
      </c>
      <c r="T187" s="8">
        <f t="shared" si="54"/>
        <v>-4</v>
      </c>
      <c r="U187" s="9">
        <f t="shared" si="46"/>
        <v>0</v>
      </c>
      <c r="V187" s="9">
        <f t="shared" ref="V187:V188" si="72">IF(T187&lt;1.4,0,IF(T187&lt;2.5,0.5,IF(T187&lt;9.2,1,IF(T187&lt;12.5,0.5,IF(T187&lt;16,0,IF(T187&lt;18,-0.5,-1))))))*24</f>
        <v>0</v>
      </c>
      <c r="W187" s="71">
        <f t="shared" ref="W187:W188" si="73">W186+U187</f>
        <v>2036.4413256600878</v>
      </c>
      <c r="X187" s="54">
        <f t="shared" ref="X187:X188" si="74">X186+V187</f>
        <v>2076</v>
      </c>
    </row>
    <row r="188" spans="1:40" ht="15" customHeight="1" x14ac:dyDescent="0.25">
      <c r="A188" s="62" t="s">
        <v>179</v>
      </c>
      <c r="B188" s="63">
        <v>8</v>
      </c>
      <c r="C188" s="64">
        <v>0</v>
      </c>
      <c r="D188" s="8">
        <f t="shared" si="57"/>
        <v>4</v>
      </c>
      <c r="E188" s="9">
        <f t="shared" si="58"/>
        <v>21.6</v>
      </c>
      <c r="F188" s="9">
        <f t="shared" si="59"/>
        <v>24</v>
      </c>
      <c r="G188" s="71">
        <f t="shared" si="53"/>
        <v>1635.1182232768545</v>
      </c>
      <c r="H188" s="52">
        <f t="shared" si="48"/>
        <v>1728</v>
      </c>
      <c r="I188" s="62" t="s">
        <v>361</v>
      </c>
      <c r="J188" s="63">
        <v>12</v>
      </c>
      <c r="K188" s="64">
        <v>3</v>
      </c>
      <c r="L188" s="8">
        <f t="shared" si="43"/>
        <v>7.5</v>
      </c>
      <c r="M188" s="9">
        <f t="shared" si="44"/>
        <v>11.2</v>
      </c>
      <c r="N188" s="9">
        <f t="shared" si="45"/>
        <v>24</v>
      </c>
      <c r="O188" s="71">
        <f t="shared" si="49"/>
        <v>1229.591716578941</v>
      </c>
      <c r="P188" s="54">
        <f t="shared" si="50"/>
        <v>924</v>
      </c>
      <c r="Q188" s="65" t="s">
        <v>665</v>
      </c>
      <c r="R188" s="65">
        <v>-4</v>
      </c>
      <c r="S188" s="64">
        <v>-8</v>
      </c>
      <c r="T188" s="8">
        <f t="shared" si="54"/>
        <v>-6</v>
      </c>
      <c r="U188" s="9">
        <f t="shared" si="46"/>
        <v>0</v>
      </c>
      <c r="V188" s="9">
        <f t="shared" si="72"/>
        <v>0</v>
      </c>
      <c r="W188" s="71">
        <f t="shared" si="73"/>
        <v>2036.4413256600878</v>
      </c>
      <c r="X188" s="54">
        <f t="shared" si="74"/>
        <v>2076</v>
      </c>
    </row>
    <row r="189" spans="1:40" ht="15" customHeight="1" x14ac:dyDescent="0.25">
      <c r="A189" s="62" t="s">
        <v>180</v>
      </c>
      <c r="B189" s="63">
        <v>9</v>
      </c>
      <c r="C189" s="64">
        <v>-1</v>
      </c>
      <c r="D189" s="8">
        <f t="shared" si="57"/>
        <v>4</v>
      </c>
      <c r="E189" s="9">
        <f t="shared" si="58"/>
        <v>19.68</v>
      </c>
      <c r="F189" s="9">
        <f t="shared" si="59"/>
        <v>24</v>
      </c>
      <c r="G189" s="71">
        <f t="shared" si="53"/>
        <v>1654.7982232768545</v>
      </c>
      <c r="H189" s="52">
        <f t="shared" si="48"/>
        <v>1752</v>
      </c>
      <c r="I189" s="62" t="s">
        <v>362</v>
      </c>
      <c r="J189" s="63">
        <v>16</v>
      </c>
      <c r="K189" s="64">
        <v>5</v>
      </c>
      <c r="L189" s="8">
        <f t="shared" si="43"/>
        <v>10.5</v>
      </c>
      <c r="M189" s="9">
        <f t="shared" si="44"/>
        <v>4.8000000000000007</v>
      </c>
      <c r="N189" s="9">
        <f t="shared" si="45"/>
        <v>12</v>
      </c>
      <c r="O189" s="71">
        <f t="shared" si="49"/>
        <v>1234.391716578941</v>
      </c>
      <c r="P189" s="54">
        <f t="shared" si="50"/>
        <v>936</v>
      </c>
      <c r="Q189" s="65" t="s">
        <v>666</v>
      </c>
      <c r="R189" s="65">
        <v>-6</v>
      </c>
      <c r="S189" s="64">
        <v>-7</v>
      </c>
      <c r="T189" s="8">
        <f t="shared" si="54"/>
        <v>-6.5</v>
      </c>
      <c r="U189" s="9">
        <f t="shared" si="46"/>
        <v>0</v>
      </c>
      <c r="V189" s="9">
        <f t="shared" ref="V189" si="75">IF(T189&lt;1.4,0,IF(T189&lt;2.5,0.5,IF(T189&lt;9.2,1,IF(T189&lt;12.5,0.5,IF(T189&lt;16,0,IF(T189&lt;18,-0.5,-1))))))*24</f>
        <v>0</v>
      </c>
      <c r="W189" s="71">
        <f t="shared" ref="W189" si="76">W188+U189</f>
        <v>2036.4413256600878</v>
      </c>
      <c r="X189" s="54">
        <f t="shared" ref="X189" si="77">X188+V189</f>
        <v>2076</v>
      </c>
    </row>
    <row r="190" spans="1:40" ht="15" customHeight="1" x14ac:dyDescent="0.25">
      <c r="A190" s="62" t="s">
        <v>181</v>
      </c>
      <c r="B190" s="63">
        <v>13</v>
      </c>
      <c r="C190" s="64">
        <v>2</v>
      </c>
      <c r="D190" s="8">
        <f t="shared" si="57"/>
        <v>7.5</v>
      </c>
      <c r="E190" s="9">
        <f t="shared" si="58"/>
        <v>11.345454545454546</v>
      </c>
      <c r="F190" s="9">
        <f t="shared" si="59"/>
        <v>24</v>
      </c>
      <c r="G190" s="71">
        <f t="shared" si="53"/>
        <v>1666.143677822309</v>
      </c>
      <c r="H190" s="52">
        <f t="shared" si="48"/>
        <v>1776</v>
      </c>
      <c r="I190" s="62" t="s">
        <v>363</v>
      </c>
      <c r="J190" s="63">
        <v>24</v>
      </c>
      <c r="K190" s="64">
        <v>3</v>
      </c>
      <c r="L190" s="8">
        <f t="shared" si="43"/>
        <v>13.5</v>
      </c>
      <c r="M190" s="9">
        <f t="shared" si="44"/>
        <v>4.8000000000000007</v>
      </c>
      <c r="N190" s="9">
        <f t="shared" si="45"/>
        <v>0</v>
      </c>
      <c r="O190" s="71">
        <f t="shared" si="49"/>
        <v>1239.1917165789409</v>
      </c>
      <c r="P190" s="54">
        <f t="shared" si="50"/>
        <v>936</v>
      </c>
      <c r="Q190" s="65" t="s">
        <v>667</v>
      </c>
      <c r="R190" s="65">
        <v>-6</v>
      </c>
      <c r="S190" s="64">
        <v>-16</v>
      </c>
      <c r="T190" s="8">
        <f t="shared" si="54"/>
        <v>-11</v>
      </c>
      <c r="U190" s="9">
        <f t="shared" si="46"/>
        <v>0</v>
      </c>
      <c r="V190" s="9">
        <f t="shared" ref="V190" si="78">IF(T190&lt;1.4,0,IF(T190&lt;2.5,0.5,IF(T190&lt;9.2,1,IF(T190&lt;12.5,0.5,IF(T190&lt;16,0,IF(T190&lt;18,-0.5,-1))))))*24</f>
        <v>0</v>
      </c>
      <c r="W190" s="71">
        <f t="shared" ref="W190" si="79">W189+U190</f>
        <v>2036.4413256600878</v>
      </c>
      <c r="X190" s="54">
        <f t="shared" ref="X190" si="80">X189+V190</f>
        <v>2076</v>
      </c>
    </row>
    <row r="191" spans="1:40" ht="15" customHeight="1" thickBot="1" x14ac:dyDescent="0.3">
      <c r="A191" s="66" t="s">
        <v>182</v>
      </c>
      <c r="B191" s="67">
        <v>13</v>
      </c>
      <c r="C191" s="68">
        <v>7</v>
      </c>
      <c r="D191" s="35">
        <f t="shared" si="57"/>
        <v>10</v>
      </c>
      <c r="E191" s="36">
        <f t="shared" si="58"/>
        <v>0.80000000000000071</v>
      </c>
      <c r="F191" s="36">
        <f t="shared" si="59"/>
        <v>12</v>
      </c>
      <c r="G191" s="72">
        <f t="shared" si="53"/>
        <v>1666.9436778223089</v>
      </c>
      <c r="H191" s="55">
        <f t="shared" si="48"/>
        <v>1788</v>
      </c>
      <c r="I191" s="66"/>
      <c r="J191" s="67"/>
      <c r="K191" s="68"/>
      <c r="L191" s="35" t="str">
        <f t="shared" si="43"/>
        <v/>
      </c>
      <c r="M191" s="36"/>
      <c r="N191" s="36"/>
      <c r="O191" s="72"/>
      <c r="P191" s="56"/>
      <c r="Q191" s="69"/>
      <c r="R191" s="69"/>
      <c r="S191" s="68"/>
      <c r="T191" s="35" t="str">
        <f t="shared" ref="T191" si="81">IF(AND(R191&lt;&gt;"",S191&lt;&gt;""),(R191+S191)/2,"")</f>
        <v/>
      </c>
      <c r="U191" s="36"/>
      <c r="V191" s="36"/>
      <c r="W191" s="72"/>
      <c r="X191" s="56"/>
    </row>
    <row r="192" spans="1:40" ht="15" customHeight="1" thickTop="1" x14ac:dyDescent="0.25"/>
  </sheetData>
  <mergeCells count="30">
    <mergeCell ref="A1:X2"/>
    <mergeCell ref="A3:X4"/>
    <mergeCell ref="A7:H7"/>
    <mergeCell ref="I7:P7"/>
    <mergeCell ref="Q7:X7"/>
    <mergeCell ref="J5:O5"/>
    <mergeCell ref="A6:X6"/>
    <mergeCell ref="P5:V5"/>
    <mergeCell ref="D5:I5"/>
    <mergeCell ref="AE163:AG163"/>
    <mergeCell ref="AH163:AJ163"/>
    <mergeCell ref="AK163:AM163"/>
    <mergeCell ref="AN163:AP163"/>
    <mergeCell ref="A8:A9"/>
    <mergeCell ref="E8:E9"/>
    <mergeCell ref="AN42:BB42"/>
    <mergeCell ref="Q8:Q9"/>
    <mergeCell ref="R8:T8"/>
    <mergeCell ref="U8:U9"/>
    <mergeCell ref="W8:X8"/>
    <mergeCell ref="N8:N9"/>
    <mergeCell ref="I8:I9"/>
    <mergeCell ref="B8:D8"/>
    <mergeCell ref="J8:L8"/>
    <mergeCell ref="F8:F9"/>
    <mergeCell ref="AB163:AD163"/>
    <mergeCell ref="G8:H8"/>
    <mergeCell ref="M8:M9"/>
    <mergeCell ref="O8:P8"/>
    <mergeCell ref="V8:V9"/>
  </mergeCells>
  <hyperlinks>
    <hyperlink ref="O5:S5" r:id="rId1" display="Zimsko mirovanje voćaka s osvrtom na aktualnu situaciju"/>
    <hyperlink ref="J5:O5" r:id="rId2" display="Zimsko mirovanje voćaka s osvrtom na posljednje tri zime i"/>
    <hyperlink ref="A6:X6" r:id="rId3" display="Priredio: Prof. dr. sc. Vladimir Vukadinović, 2014., 2018. god."/>
  </hyperlinks>
  <pageMargins left="0.7" right="0.7" top="0.75" bottom="0.75" header="0.3" footer="0.3"/>
  <pageSetup paperSize="9"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zoomScaleNormal="100" workbookViewId="0">
      <selection sqref="A1:A2"/>
    </sheetView>
  </sheetViews>
  <sheetFormatPr defaultRowHeight="12.75" x14ac:dyDescent="0.2"/>
  <cols>
    <col min="1" max="1" width="7.42578125" style="76" bestFit="1" customWidth="1"/>
    <col min="2" max="7" width="10" style="76" bestFit="1" customWidth="1"/>
    <col min="8" max="15" width="8.7109375" style="4" customWidth="1"/>
    <col min="16" max="16" width="8.7109375" style="10" customWidth="1"/>
    <col min="17" max="57" width="8.7109375" style="4" customWidth="1"/>
    <col min="58" max="16384" width="9.140625" style="4"/>
  </cols>
  <sheetData>
    <row r="1" spans="1:16" ht="16.5" thickTop="1" x14ac:dyDescent="0.25">
      <c r="A1" s="128" t="s">
        <v>747</v>
      </c>
      <c r="B1" s="125" t="s">
        <v>672</v>
      </c>
      <c r="C1" s="126"/>
      <c r="D1" s="127"/>
      <c r="E1" s="122" t="s">
        <v>673</v>
      </c>
      <c r="F1" s="123"/>
      <c r="G1" s="124"/>
      <c r="H1" s="42"/>
    </row>
    <row r="2" spans="1:16" s="5" customFormat="1" ht="16.5" thickBot="1" x14ac:dyDescent="0.3">
      <c r="A2" s="129"/>
      <c r="B2" s="77" t="s">
        <v>748</v>
      </c>
      <c r="C2" s="78" t="s">
        <v>749</v>
      </c>
      <c r="D2" s="79" t="s">
        <v>750</v>
      </c>
      <c r="E2" s="80" t="s">
        <v>748</v>
      </c>
      <c r="F2" s="80" t="s">
        <v>749</v>
      </c>
      <c r="G2" s="81" t="s">
        <v>750</v>
      </c>
      <c r="P2" s="11"/>
    </row>
    <row r="3" spans="1:16" s="5" customFormat="1" ht="15.75" thickTop="1" x14ac:dyDescent="0.25">
      <c r="A3" s="73" t="s">
        <v>370</v>
      </c>
      <c r="B3" s="82">
        <v>0</v>
      </c>
      <c r="C3" s="83">
        <v>0</v>
      </c>
      <c r="D3" s="84">
        <v>0</v>
      </c>
      <c r="E3" s="85">
        <v>-24</v>
      </c>
      <c r="F3" s="85">
        <v>-24</v>
      </c>
      <c r="G3" s="86">
        <v>-24</v>
      </c>
      <c r="P3" s="11"/>
    </row>
    <row r="4" spans="1:16" s="5" customFormat="1" ht="15" x14ac:dyDescent="0.25">
      <c r="A4" s="73" t="s">
        <v>371</v>
      </c>
      <c r="B4" s="82">
        <v>0</v>
      </c>
      <c r="C4" s="83">
        <v>0</v>
      </c>
      <c r="D4" s="84">
        <v>0</v>
      </c>
      <c r="E4" s="85">
        <v>-48</v>
      </c>
      <c r="F4" s="85">
        <v>-48</v>
      </c>
      <c r="G4" s="86">
        <v>-48</v>
      </c>
      <c r="P4" s="11"/>
    </row>
    <row r="5" spans="1:16" s="5" customFormat="1" ht="15" x14ac:dyDescent="0.25">
      <c r="A5" s="73" t="s">
        <v>372</v>
      </c>
      <c r="B5" s="82">
        <v>0</v>
      </c>
      <c r="C5" s="83">
        <v>0</v>
      </c>
      <c r="D5" s="84">
        <v>0</v>
      </c>
      <c r="E5" s="85">
        <v>-72</v>
      </c>
      <c r="F5" s="85">
        <v>-72</v>
      </c>
      <c r="G5" s="86">
        <v>-48</v>
      </c>
      <c r="P5" s="11"/>
    </row>
    <row r="6" spans="1:16" s="5" customFormat="1" ht="15" x14ac:dyDescent="0.25">
      <c r="A6" s="73" t="s">
        <v>373</v>
      </c>
      <c r="B6" s="82">
        <v>0</v>
      </c>
      <c r="C6" s="83">
        <v>0</v>
      </c>
      <c r="D6" s="84">
        <v>0</v>
      </c>
      <c r="E6" s="85">
        <v>-96</v>
      </c>
      <c r="F6" s="85">
        <v>-96</v>
      </c>
      <c r="G6" s="86">
        <v>-60</v>
      </c>
      <c r="P6" s="11"/>
    </row>
    <row r="7" spans="1:16" s="5" customFormat="1" ht="15" x14ac:dyDescent="0.25">
      <c r="A7" s="73" t="s">
        <v>374</v>
      </c>
      <c r="B7" s="82">
        <v>0</v>
      </c>
      <c r="C7" s="83">
        <v>0</v>
      </c>
      <c r="D7" s="84">
        <v>0</v>
      </c>
      <c r="E7" s="85">
        <v>-120</v>
      </c>
      <c r="F7" s="85">
        <v>-108</v>
      </c>
      <c r="G7" s="86">
        <v>-60</v>
      </c>
      <c r="P7" s="11"/>
    </row>
    <row r="8" spans="1:16" s="5" customFormat="1" ht="15" x14ac:dyDescent="0.25">
      <c r="A8" s="73" t="s">
        <v>375</v>
      </c>
      <c r="B8" s="82">
        <v>0</v>
      </c>
      <c r="C8" s="83">
        <v>0</v>
      </c>
      <c r="D8" s="84">
        <v>0</v>
      </c>
      <c r="E8" s="85">
        <v>-132</v>
      </c>
      <c r="F8" s="85">
        <v>-120</v>
      </c>
      <c r="G8" s="86">
        <v>-84</v>
      </c>
      <c r="P8" s="11"/>
    </row>
    <row r="9" spans="1:16" s="5" customFormat="1" ht="15" x14ac:dyDescent="0.25">
      <c r="A9" s="73" t="s">
        <v>376</v>
      </c>
      <c r="B9" s="82">
        <v>0</v>
      </c>
      <c r="C9" s="83">
        <v>0</v>
      </c>
      <c r="D9" s="84">
        <v>0</v>
      </c>
      <c r="E9" s="85">
        <v>-132</v>
      </c>
      <c r="F9" s="85">
        <v>-144</v>
      </c>
      <c r="G9" s="86">
        <v>-96</v>
      </c>
      <c r="P9" s="11"/>
    </row>
    <row r="10" spans="1:16" s="5" customFormat="1" ht="15" x14ac:dyDescent="0.25">
      <c r="A10" s="73" t="s">
        <v>377</v>
      </c>
      <c r="B10" s="82">
        <v>0</v>
      </c>
      <c r="C10" s="83">
        <v>0</v>
      </c>
      <c r="D10" s="84">
        <v>0</v>
      </c>
      <c r="E10" s="85">
        <v>-132</v>
      </c>
      <c r="F10" s="85">
        <v>-168</v>
      </c>
      <c r="G10" s="86">
        <v>-120</v>
      </c>
      <c r="P10" s="11"/>
    </row>
    <row r="11" spans="1:16" s="5" customFormat="1" ht="15" x14ac:dyDescent="0.25">
      <c r="A11" s="73" t="s">
        <v>378</v>
      </c>
      <c r="B11" s="82">
        <v>0.4768211920529799</v>
      </c>
      <c r="C11" s="83">
        <v>0</v>
      </c>
      <c r="D11" s="84">
        <v>0</v>
      </c>
      <c r="E11" s="85">
        <v>-132</v>
      </c>
      <c r="F11" s="85">
        <v>-192</v>
      </c>
      <c r="G11" s="86">
        <v>-132</v>
      </c>
      <c r="P11" s="11"/>
    </row>
    <row r="12" spans="1:16" s="5" customFormat="1" ht="15" x14ac:dyDescent="0.25">
      <c r="A12" s="73" t="s">
        <v>379</v>
      </c>
      <c r="B12" s="82">
        <v>0.4768211920529799</v>
      </c>
      <c r="C12" s="83">
        <v>0</v>
      </c>
      <c r="D12" s="84">
        <v>0</v>
      </c>
      <c r="E12" s="85">
        <v>-132</v>
      </c>
      <c r="F12" s="85">
        <v>-216</v>
      </c>
      <c r="G12" s="86">
        <v>-156</v>
      </c>
      <c r="P12" s="11"/>
    </row>
    <row r="13" spans="1:16" s="5" customFormat="1" ht="15" x14ac:dyDescent="0.25">
      <c r="A13" s="73" t="s">
        <v>380</v>
      </c>
      <c r="B13" s="82">
        <v>0.4768211920529799</v>
      </c>
      <c r="C13" s="83">
        <v>0</v>
      </c>
      <c r="D13" s="84">
        <v>0</v>
      </c>
      <c r="E13" s="85">
        <v>-144</v>
      </c>
      <c r="F13" s="85">
        <v>-240</v>
      </c>
      <c r="G13" s="86">
        <v>-180</v>
      </c>
      <c r="P13" s="11"/>
    </row>
    <row r="14" spans="1:16" s="5" customFormat="1" ht="15" x14ac:dyDescent="0.25">
      <c r="A14" s="73" t="s">
        <v>381</v>
      </c>
      <c r="B14" s="82">
        <v>0.4768211920529799</v>
      </c>
      <c r="C14" s="83">
        <v>0</v>
      </c>
      <c r="D14" s="84">
        <v>0</v>
      </c>
      <c r="E14" s="85">
        <v>-156</v>
      </c>
      <c r="F14" s="85">
        <v>-264</v>
      </c>
      <c r="G14" s="86">
        <v>-192</v>
      </c>
      <c r="P14" s="11"/>
    </row>
    <row r="15" spans="1:16" s="5" customFormat="1" ht="15" x14ac:dyDescent="0.25">
      <c r="A15" s="73" t="s">
        <v>382</v>
      </c>
      <c r="B15" s="82">
        <v>0.4768211920529799</v>
      </c>
      <c r="C15" s="83">
        <v>0</v>
      </c>
      <c r="D15" s="84">
        <v>0</v>
      </c>
      <c r="E15" s="85">
        <v>-180</v>
      </c>
      <c r="F15" s="85">
        <v>-288</v>
      </c>
      <c r="G15" s="86">
        <v>-204</v>
      </c>
      <c r="P15" s="11"/>
    </row>
    <row r="16" spans="1:16" s="5" customFormat="1" ht="15" x14ac:dyDescent="0.25">
      <c r="A16" s="73" t="s">
        <v>383</v>
      </c>
      <c r="B16" s="82">
        <v>0.4768211920529799</v>
      </c>
      <c r="C16" s="83">
        <v>0</v>
      </c>
      <c r="D16" s="84">
        <v>0</v>
      </c>
      <c r="E16" s="85">
        <v>-204</v>
      </c>
      <c r="F16" s="85">
        <v>-312</v>
      </c>
      <c r="G16" s="86">
        <v>-228</v>
      </c>
      <c r="P16" s="11"/>
    </row>
    <row r="17" spans="1:16" s="5" customFormat="1" ht="15" x14ac:dyDescent="0.25">
      <c r="A17" s="73" t="s">
        <v>384</v>
      </c>
      <c r="B17" s="82">
        <v>0.4768211920529799</v>
      </c>
      <c r="C17" s="83">
        <v>0</v>
      </c>
      <c r="D17" s="84">
        <v>0</v>
      </c>
      <c r="E17" s="85">
        <v>-228</v>
      </c>
      <c r="F17" s="85">
        <v>-336</v>
      </c>
      <c r="G17" s="86">
        <v>-240</v>
      </c>
      <c r="P17" s="11"/>
    </row>
    <row r="18" spans="1:16" s="5" customFormat="1" ht="15" x14ac:dyDescent="0.25">
      <c r="A18" s="73" t="s">
        <v>385</v>
      </c>
      <c r="B18" s="82">
        <v>0.4768211920529799</v>
      </c>
      <c r="C18" s="83">
        <v>0</v>
      </c>
      <c r="D18" s="84">
        <v>0</v>
      </c>
      <c r="E18" s="85">
        <v>-252</v>
      </c>
      <c r="F18" s="85">
        <v>-360</v>
      </c>
      <c r="G18" s="86">
        <v>-264</v>
      </c>
      <c r="P18" s="11"/>
    </row>
    <row r="19" spans="1:16" s="5" customFormat="1" ht="15" x14ac:dyDescent="0.25">
      <c r="A19" s="73" t="s">
        <v>386</v>
      </c>
      <c r="B19" s="82">
        <v>0.4768211920529799</v>
      </c>
      <c r="C19" s="83">
        <v>0</v>
      </c>
      <c r="D19" s="84">
        <v>0</v>
      </c>
      <c r="E19" s="85">
        <v>-276</v>
      </c>
      <c r="F19" s="85">
        <v>-384</v>
      </c>
      <c r="G19" s="86">
        <v>-276</v>
      </c>
      <c r="P19" s="11"/>
    </row>
    <row r="20" spans="1:16" s="5" customFormat="1" ht="15" x14ac:dyDescent="0.25">
      <c r="A20" s="73" t="s">
        <v>387</v>
      </c>
      <c r="B20" s="82">
        <v>0.4768211920529799</v>
      </c>
      <c r="C20" s="83">
        <v>0</v>
      </c>
      <c r="D20" s="84">
        <v>0</v>
      </c>
      <c r="E20" s="85">
        <v>-300</v>
      </c>
      <c r="F20" s="85">
        <v>-408</v>
      </c>
      <c r="G20" s="86">
        <v>-276</v>
      </c>
      <c r="P20" s="11"/>
    </row>
    <row r="21" spans="1:16" s="5" customFormat="1" ht="15" x14ac:dyDescent="0.25">
      <c r="A21" s="73" t="s">
        <v>388</v>
      </c>
      <c r="B21" s="82">
        <v>0.4768211920529799</v>
      </c>
      <c r="C21" s="83">
        <v>0</v>
      </c>
      <c r="D21" s="84">
        <v>0</v>
      </c>
      <c r="E21" s="85">
        <v>-324</v>
      </c>
      <c r="F21" s="85">
        <v>-432</v>
      </c>
      <c r="G21" s="86">
        <v>-276</v>
      </c>
      <c r="P21" s="11"/>
    </row>
    <row r="22" spans="1:16" s="5" customFormat="1" ht="15" x14ac:dyDescent="0.25">
      <c r="A22" s="73" t="s">
        <v>389</v>
      </c>
      <c r="B22" s="82">
        <v>0.4768211920529799</v>
      </c>
      <c r="C22" s="83">
        <v>0</v>
      </c>
      <c r="D22" s="84">
        <v>0</v>
      </c>
      <c r="E22" s="85">
        <v>-348</v>
      </c>
      <c r="F22" s="85">
        <v>-444</v>
      </c>
      <c r="G22" s="86">
        <v>-264</v>
      </c>
      <c r="P22" s="11"/>
    </row>
    <row r="23" spans="1:16" s="5" customFormat="1" ht="15" x14ac:dyDescent="0.25">
      <c r="A23" s="73" t="s">
        <v>390</v>
      </c>
      <c r="B23" s="82">
        <v>0.4768211920529799</v>
      </c>
      <c r="C23" s="83">
        <v>0</v>
      </c>
      <c r="D23" s="84">
        <v>0</v>
      </c>
      <c r="E23" s="85">
        <v>-360</v>
      </c>
      <c r="F23" s="85">
        <v>-444</v>
      </c>
      <c r="G23" s="86">
        <v>-252</v>
      </c>
      <c r="P23" s="11"/>
    </row>
    <row r="24" spans="1:16" s="5" customFormat="1" ht="15" x14ac:dyDescent="0.25">
      <c r="A24" s="73" t="s">
        <v>391</v>
      </c>
      <c r="B24" s="82">
        <v>0.4768211920529799</v>
      </c>
      <c r="C24" s="83">
        <v>0</v>
      </c>
      <c r="D24" s="84">
        <v>0</v>
      </c>
      <c r="E24" s="85">
        <v>-360</v>
      </c>
      <c r="F24" s="85">
        <v>-444</v>
      </c>
      <c r="G24" s="86">
        <v>-252</v>
      </c>
      <c r="P24" s="11"/>
    </row>
    <row r="25" spans="1:16" s="5" customFormat="1" ht="15" x14ac:dyDescent="0.25">
      <c r="A25" s="73" t="s">
        <v>392</v>
      </c>
      <c r="B25" s="82">
        <v>0.4768211920529799</v>
      </c>
      <c r="C25" s="83">
        <v>1.7888198757763976</v>
      </c>
      <c r="D25" s="84">
        <v>0</v>
      </c>
      <c r="E25" s="85">
        <v>-384</v>
      </c>
      <c r="F25" s="85">
        <v>-444</v>
      </c>
      <c r="G25" s="86">
        <v>-252</v>
      </c>
      <c r="P25" s="11"/>
    </row>
    <row r="26" spans="1:16" s="5" customFormat="1" ht="15" x14ac:dyDescent="0.25">
      <c r="A26" s="73" t="s">
        <v>393</v>
      </c>
      <c r="B26" s="82">
        <v>0.4768211920529799</v>
      </c>
      <c r="C26" s="83">
        <v>2.8322981366459627</v>
      </c>
      <c r="D26" s="84">
        <v>0</v>
      </c>
      <c r="E26" s="85">
        <v>-408</v>
      </c>
      <c r="F26" s="85">
        <v>-444</v>
      </c>
      <c r="G26" s="86">
        <v>-252</v>
      </c>
      <c r="P26" s="11"/>
    </row>
    <row r="27" spans="1:16" s="5" customFormat="1" ht="15" x14ac:dyDescent="0.25">
      <c r="A27" s="73" t="s">
        <v>394</v>
      </c>
      <c r="B27" s="82">
        <v>0.4768211920529799</v>
      </c>
      <c r="C27" s="83">
        <v>2.8322981366459627</v>
      </c>
      <c r="D27" s="84">
        <v>0</v>
      </c>
      <c r="E27" s="85">
        <v>-408</v>
      </c>
      <c r="F27" s="85">
        <v>-444</v>
      </c>
      <c r="G27" s="86">
        <v>-240</v>
      </c>
      <c r="P27" s="11"/>
    </row>
    <row r="28" spans="1:16" s="5" customFormat="1" ht="15" x14ac:dyDescent="0.25">
      <c r="A28" s="73" t="s">
        <v>395</v>
      </c>
      <c r="B28" s="82">
        <v>0.4768211920529799</v>
      </c>
      <c r="C28" s="83">
        <v>2.8322981366459627</v>
      </c>
      <c r="D28" s="84">
        <v>0</v>
      </c>
      <c r="E28" s="85">
        <v>-408</v>
      </c>
      <c r="F28" s="85">
        <v>-456</v>
      </c>
      <c r="G28" s="86">
        <v>-252</v>
      </c>
      <c r="P28" s="11"/>
    </row>
    <row r="29" spans="1:16" s="5" customFormat="1" ht="15" x14ac:dyDescent="0.25">
      <c r="A29" s="73" t="s">
        <v>396</v>
      </c>
      <c r="B29" s="82">
        <v>0.4768211920529799</v>
      </c>
      <c r="C29" s="83">
        <v>2.8322981366459627</v>
      </c>
      <c r="D29" s="84">
        <v>0</v>
      </c>
      <c r="E29" s="85">
        <v>-408</v>
      </c>
      <c r="F29" s="85">
        <v>-456</v>
      </c>
      <c r="G29" s="86">
        <v>-252</v>
      </c>
      <c r="P29" s="11"/>
    </row>
    <row r="30" spans="1:16" s="5" customFormat="1" ht="15" x14ac:dyDescent="0.25">
      <c r="A30" s="73" t="s">
        <v>397</v>
      </c>
      <c r="B30" s="82">
        <v>0.4768211920529799</v>
      </c>
      <c r="C30" s="83">
        <v>3.8263809768826498</v>
      </c>
      <c r="D30" s="84">
        <v>0</v>
      </c>
      <c r="E30" s="85">
        <v>-408</v>
      </c>
      <c r="F30" s="85">
        <v>-456</v>
      </c>
      <c r="G30" s="86">
        <v>-252</v>
      </c>
      <c r="P30" s="11"/>
    </row>
    <row r="31" spans="1:16" s="5" customFormat="1" ht="15" x14ac:dyDescent="0.25">
      <c r="A31" s="73" t="s">
        <v>398</v>
      </c>
      <c r="B31" s="82">
        <v>0.4768211920529799</v>
      </c>
      <c r="C31" s="83">
        <v>4.0858404363421092</v>
      </c>
      <c r="D31" s="84">
        <v>2.215384615384616</v>
      </c>
      <c r="E31" s="85">
        <v>-396</v>
      </c>
      <c r="F31" s="85">
        <v>-468</v>
      </c>
      <c r="G31" s="86">
        <v>-252</v>
      </c>
      <c r="P31" s="11"/>
    </row>
    <row r="32" spans="1:16" s="5" customFormat="1" ht="15" x14ac:dyDescent="0.25">
      <c r="A32" s="73" t="s">
        <v>399</v>
      </c>
      <c r="B32" s="82">
        <v>0.4768211920529799</v>
      </c>
      <c r="C32" s="83">
        <v>4.0858404363421092</v>
      </c>
      <c r="D32" s="84">
        <v>7.3353846153846156</v>
      </c>
      <c r="E32" s="85">
        <v>-396</v>
      </c>
      <c r="F32" s="85">
        <v>-480</v>
      </c>
      <c r="G32" s="86">
        <v>-240</v>
      </c>
      <c r="P32" s="11"/>
    </row>
    <row r="33" spans="1:16" s="5" customFormat="1" ht="15" x14ac:dyDescent="0.25">
      <c r="A33" s="73" t="s">
        <v>400</v>
      </c>
      <c r="B33" s="82">
        <v>0.87682119205298026</v>
      </c>
      <c r="C33" s="83">
        <v>4.0858404363421092</v>
      </c>
      <c r="D33" s="84">
        <v>21.049670329670327</v>
      </c>
      <c r="E33" s="85">
        <v>-396</v>
      </c>
      <c r="F33" s="85">
        <v>-504</v>
      </c>
      <c r="G33" s="86">
        <v>-216</v>
      </c>
      <c r="P33" s="11"/>
    </row>
    <row r="34" spans="1:16" s="5" customFormat="1" ht="15" x14ac:dyDescent="0.25">
      <c r="A34" s="73" t="s">
        <v>401</v>
      </c>
      <c r="B34" s="82">
        <v>3.35424054689169</v>
      </c>
      <c r="C34" s="83">
        <v>4.0858404363421092</v>
      </c>
      <c r="D34" s="84">
        <v>33.739325502084121</v>
      </c>
      <c r="E34" s="85">
        <v>-396</v>
      </c>
      <c r="F34" s="85">
        <v>-516</v>
      </c>
      <c r="G34" s="86">
        <v>-192</v>
      </c>
      <c r="P34" s="11"/>
    </row>
    <row r="35" spans="1:16" s="5" customFormat="1" ht="15" x14ac:dyDescent="0.25">
      <c r="A35" s="73" t="s">
        <v>402</v>
      </c>
      <c r="B35" s="82">
        <v>3.9123800817754115</v>
      </c>
      <c r="C35" s="83">
        <v>4.0858404363421092</v>
      </c>
      <c r="D35" s="84">
        <v>37.959105721864347</v>
      </c>
      <c r="E35" s="85">
        <v>-396</v>
      </c>
      <c r="F35" s="85">
        <v>-516</v>
      </c>
      <c r="G35" s="86">
        <v>-180</v>
      </c>
      <c r="P35" s="11"/>
    </row>
    <row r="36" spans="1:16" s="5" customFormat="1" ht="15" x14ac:dyDescent="0.25">
      <c r="A36" s="73" t="s">
        <v>403</v>
      </c>
      <c r="B36" s="82">
        <v>3.9123800817754115</v>
      </c>
      <c r="C36" s="83">
        <v>4.0858404363421092</v>
      </c>
      <c r="D36" s="84">
        <v>37.959105721864347</v>
      </c>
      <c r="E36" s="85">
        <v>-420</v>
      </c>
      <c r="F36" s="85">
        <v>-516</v>
      </c>
      <c r="G36" s="86">
        <v>-168</v>
      </c>
      <c r="P36" s="11"/>
    </row>
    <row r="37" spans="1:16" s="5" customFormat="1" ht="15" x14ac:dyDescent="0.25">
      <c r="A37" s="73" t="s">
        <v>404</v>
      </c>
      <c r="B37" s="82">
        <v>3.9123800817754115</v>
      </c>
      <c r="C37" s="83">
        <v>10.524864826586015</v>
      </c>
      <c r="D37" s="84">
        <v>37.959105721864347</v>
      </c>
      <c r="E37" s="85">
        <v>-444</v>
      </c>
      <c r="F37" s="85">
        <v>-492</v>
      </c>
      <c r="G37" s="86">
        <v>-168</v>
      </c>
      <c r="P37" s="11"/>
    </row>
    <row r="38" spans="1:16" s="5" customFormat="1" ht="15" x14ac:dyDescent="0.25">
      <c r="A38" s="73" t="s">
        <v>405</v>
      </c>
      <c r="B38" s="82">
        <v>3.9123800817754115</v>
      </c>
      <c r="C38" s="83">
        <v>18.458749124106674</v>
      </c>
      <c r="D38" s="84">
        <v>37.959105721864347</v>
      </c>
      <c r="E38" s="85">
        <v>-456</v>
      </c>
      <c r="F38" s="85">
        <v>-480</v>
      </c>
      <c r="G38" s="86">
        <v>-156</v>
      </c>
      <c r="P38" s="11"/>
    </row>
    <row r="39" spans="1:16" s="5" customFormat="1" ht="15" x14ac:dyDescent="0.25">
      <c r="A39" s="73" t="s">
        <v>406</v>
      </c>
      <c r="B39" s="82">
        <v>3.9123800817754115</v>
      </c>
      <c r="C39" s="83">
        <v>19.058749124106676</v>
      </c>
      <c r="D39" s="84">
        <v>50.976054874406721</v>
      </c>
      <c r="E39" s="85">
        <v>-468</v>
      </c>
      <c r="F39" s="85">
        <v>-468</v>
      </c>
      <c r="G39" s="86">
        <v>-132</v>
      </c>
      <c r="P39" s="11"/>
    </row>
    <row r="40" spans="1:16" s="5" customFormat="1" ht="15" x14ac:dyDescent="0.25">
      <c r="A40" s="73" t="s">
        <v>407</v>
      </c>
      <c r="B40" s="82">
        <v>3.9123800817754115</v>
      </c>
      <c r="C40" s="83">
        <v>26.41010047545803</v>
      </c>
      <c r="D40" s="84">
        <v>66.280402700493681</v>
      </c>
      <c r="E40" s="85">
        <v>-456</v>
      </c>
      <c r="F40" s="85">
        <v>-456</v>
      </c>
      <c r="G40" s="86">
        <v>-108</v>
      </c>
      <c r="P40" s="11"/>
    </row>
    <row r="41" spans="1:16" s="5" customFormat="1" ht="15" x14ac:dyDescent="0.25">
      <c r="A41" s="73" t="s">
        <v>408</v>
      </c>
      <c r="B41" s="82">
        <v>3.9123800817754115</v>
      </c>
      <c r="C41" s="83">
        <v>34.104756964007649</v>
      </c>
      <c r="D41" s="84">
        <v>67.880402700493676</v>
      </c>
      <c r="E41" s="85">
        <v>-444</v>
      </c>
      <c r="F41" s="85">
        <v>-444</v>
      </c>
      <c r="G41" s="86">
        <v>-84</v>
      </c>
      <c r="P41" s="11"/>
    </row>
    <row r="42" spans="1:16" s="5" customFormat="1" ht="15" x14ac:dyDescent="0.25">
      <c r="A42" s="73" t="s">
        <v>674</v>
      </c>
      <c r="B42" s="82">
        <v>3.9123800817754115</v>
      </c>
      <c r="C42" s="83">
        <v>37.660312519563206</v>
      </c>
      <c r="D42" s="84">
        <v>68.901679296238356</v>
      </c>
      <c r="E42" s="85">
        <v>-432</v>
      </c>
      <c r="F42" s="85">
        <v>-432</v>
      </c>
      <c r="G42" s="86">
        <v>-72</v>
      </c>
      <c r="P42" s="11"/>
    </row>
    <row r="43" spans="1:16" s="5" customFormat="1" ht="15" x14ac:dyDescent="0.25">
      <c r="A43" s="74" t="s">
        <v>675</v>
      </c>
      <c r="B43" s="82">
        <v>3.9123800817754115</v>
      </c>
      <c r="C43" s="83">
        <v>37.660312519563206</v>
      </c>
      <c r="D43" s="84">
        <v>78.276679296238356</v>
      </c>
      <c r="E43" s="85">
        <v>-420</v>
      </c>
      <c r="F43" s="85">
        <v>-420</v>
      </c>
      <c r="G43" s="86">
        <v>-48</v>
      </c>
      <c r="P43" s="11"/>
    </row>
    <row r="44" spans="1:16" s="5" customFormat="1" ht="15" x14ac:dyDescent="0.25">
      <c r="A44" s="74" t="s">
        <v>676</v>
      </c>
      <c r="B44" s="82">
        <v>5.4607671785496059</v>
      </c>
      <c r="C44" s="83">
        <v>40.060312519563212</v>
      </c>
      <c r="D44" s="84">
        <v>82.276679296238356</v>
      </c>
      <c r="E44" s="85">
        <v>-408</v>
      </c>
      <c r="F44" s="85">
        <v>-396</v>
      </c>
      <c r="G44" s="86">
        <v>-36</v>
      </c>
      <c r="P44" s="11"/>
    </row>
    <row r="45" spans="1:16" s="5" customFormat="1" ht="15" x14ac:dyDescent="0.25">
      <c r="A45" s="74" t="s">
        <v>677</v>
      </c>
      <c r="B45" s="82">
        <v>9.4607671785496059</v>
      </c>
      <c r="C45" s="83">
        <v>47.886399476084954</v>
      </c>
      <c r="D45" s="84">
        <v>82.943345962905028</v>
      </c>
      <c r="E45" s="85">
        <v>-396</v>
      </c>
      <c r="F45" s="85">
        <v>-384</v>
      </c>
      <c r="G45" s="86">
        <v>-24</v>
      </c>
      <c r="P45" s="11"/>
    </row>
    <row r="46" spans="1:16" s="5" customFormat="1" ht="15" x14ac:dyDescent="0.25">
      <c r="A46" s="74" t="s">
        <v>678</v>
      </c>
      <c r="B46" s="82">
        <v>9.4607671785496059</v>
      </c>
      <c r="C46" s="83">
        <v>52.448382947159331</v>
      </c>
      <c r="D46" s="84">
        <v>82.943345962905028</v>
      </c>
      <c r="E46" s="85">
        <v>-384</v>
      </c>
      <c r="F46" s="85">
        <v>-372</v>
      </c>
      <c r="G46" s="86">
        <v>-12</v>
      </c>
      <c r="P46" s="11"/>
    </row>
    <row r="47" spans="1:16" s="5" customFormat="1" ht="15" x14ac:dyDescent="0.25">
      <c r="A47" s="74" t="s">
        <v>679</v>
      </c>
      <c r="B47" s="82">
        <v>9.4607671785496059</v>
      </c>
      <c r="C47" s="83">
        <v>52.448382947159331</v>
      </c>
      <c r="D47" s="84">
        <v>86.498901518460585</v>
      </c>
      <c r="E47" s="85">
        <v>-384</v>
      </c>
      <c r="F47" s="85">
        <v>-372</v>
      </c>
      <c r="G47" s="86">
        <v>0</v>
      </c>
      <c r="P47" s="11"/>
    </row>
    <row r="48" spans="1:16" s="5" customFormat="1" ht="15" x14ac:dyDescent="0.25">
      <c r="A48" s="74" t="s">
        <v>680</v>
      </c>
      <c r="B48" s="82">
        <v>9.4607671785496059</v>
      </c>
      <c r="C48" s="83">
        <v>52.448382947159331</v>
      </c>
      <c r="D48" s="84">
        <v>87.098901518460579</v>
      </c>
      <c r="E48" s="85">
        <v>-384</v>
      </c>
      <c r="F48" s="85">
        <v>-372</v>
      </c>
      <c r="G48" s="86">
        <v>12</v>
      </c>
      <c r="P48" s="11"/>
    </row>
    <row r="49" spans="1:16" s="5" customFormat="1" ht="15" x14ac:dyDescent="0.25">
      <c r="A49" s="74" t="s">
        <v>681</v>
      </c>
      <c r="B49" s="82">
        <v>9.4607671785496059</v>
      </c>
      <c r="C49" s="83">
        <v>52.448382947159331</v>
      </c>
      <c r="D49" s="84">
        <v>87.684267372119123</v>
      </c>
      <c r="E49" s="85">
        <v>-384</v>
      </c>
      <c r="F49" s="85">
        <v>-360</v>
      </c>
      <c r="G49" s="86">
        <v>24</v>
      </c>
      <c r="P49" s="11"/>
    </row>
    <row r="50" spans="1:16" s="5" customFormat="1" ht="15" x14ac:dyDescent="0.25">
      <c r="A50" s="74" t="s">
        <v>682</v>
      </c>
      <c r="B50" s="82">
        <v>9.4607671785496059</v>
      </c>
      <c r="C50" s="83">
        <v>53.395751368211961</v>
      </c>
      <c r="D50" s="84">
        <v>87.684267372119123</v>
      </c>
      <c r="E50" s="85">
        <v>-372</v>
      </c>
      <c r="F50" s="85">
        <v>-348</v>
      </c>
      <c r="G50" s="86">
        <v>36</v>
      </c>
      <c r="P50" s="11"/>
    </row>
    <row r="51" spans="1:16" s="5" customFormat="1" ht="15" x14ac:dyDescent="0.25">
      <c r="A51" s="74" t="s">
        <v>683</v>
      </c>
      <c r="B51" s="82">
        <v>9.4607671785496059</v>
      </c>
      <c r="C51" s="83">
        <v>53.395751368211961</v>
      </c>
      <c r="D51" s="84">
        <v>95.06888275673451</v>
      </c>
      <c r="E51" s="85">
        <v>-360</v>
      </c>
      <c r="F51" s="85">
        <v>-324</v>
      </c>
      <c r="G51" s="86">
        <v>48</v>
      </c>
      <c r="P51" s="11"/>
    </row>
    <row r="52" spans="1:16" s="5" customFormat="1" ht="15" x14ac:dyDescent="0.25">
      <c r="A52" s="74" t="s">
        <v>684</v>
      </c>
      <c r="B52" s="82">
        <v>16.660767178549605</v>
      </c>
      <c r="C52" s="83">
        <v>59.577569550030141</v>
      </c>
      <c r="D52" s="84">
        <v>101.20841764045544</v>
      </c>
      <c r="E52" s="85">
        <v>-336</v>
      </c>
      <c r="F52" s="85">
        <v>-312</v>
      </c>
      <c r="G52" s="86">
        <v>60</v>
      </c>
      <c r="P52" s="11"/>
    </row>
    <row r="53" spans="1:16" s="5" customFormat="1" ht="15" x14ac:dyDescent="0.25">
      <c r="A53" s="74" t="s">
        <v>685</v>
      </c>
      <c r="B53" s="82">
        <v>27.528691706851493</v>
      </c>
      <c r="C53" s="83">
        <v>59.577569550030141</v>
      </c>
      <c r="D53" s="84">
        <v>103.67900587574955</v>
      </c>
      <c r="E53" s="85">
        <v>-312</v>
      </c>
      <c r="F53" s="85">
        <v>-300</v>
      </c>
      <c r="G53" s="86">
        <v>72</v>
      </c>
      <c r="P53" s="11"/>
    </row>
    <row r="54" spans="1:16" s="5" customFormat="1" ht="15" x14ac:dyDescent="0.25">
      <c r="A54" s="74" t="s">
        <v>686</v>
      </c>
      <c r="B54" s="82">
        <v>36.862025040184825</v>
      </c>
      <c r="C54" s="83">
        <v>59.577569550030141</v>
      </c>
      <c r="D54" s="84">
        <v>104.52111113890744</v>
      </c>
      <c r="E54" s="85">
        <v>-288</v>
      </c>
      <c r="F54" s="85">
        <v>-288</v>
      </c>
      <c r="G54" s="86">
        <v>84</v>
      </c>
      <c r="P54" s="11"/>
    </row>
    <row r="55" spans="1:16" s="5" customFormat="1" ht="15" x14ac:dyDescent="0.25">
      <c r="A55" s="74" t="s">
        <v>687</v>
      </c>
      <c r="B55" s="82">
        <v>47.52869170685149</v>
      </c>
      <c r="C55" s="83">
        <v>71.762184934645518</v>
      </c>
      <c r="D55" s="84">
        <v>104.52111113890744</v>
      </c>
      <c r="E55" s="85">
        <v>-264</v>
      </c>
      <c r="F55" s="85">
        <v>-264</v>
      </c>
      <c r="G55" s="86">
        <v>108</v>
      </c>
      <c r="P55" s="11"/>
    </row>
    <row r="56" spans="1:16" s="5" customFormat="1" ht="15" x14ac:dyDescent="0.25">
      <c r="A56" s="74" t="s">
        <v>688</v>
      </c>
      <c r="B56" s="82">
        <v>55.723813658071002</v>
      </c>
      <c r="C56" s="83">
        <v>73.31057203141971</v>
      </c>
      <c r="D56" s="84">
        <v>104.52111113890744</v>
      </c>
      <c r="E56" s="85">
        <v>-240</v>
      </c>
      <c r="F56" s="85">
        <v>-264</v>
      </c>
      <c r="G56" s="86">
        <v>120</v>
      </c>
      <c r="P56" s="11"/>
    </row>
    <row r="57" spans="1:16" s="5" customFormat="1" ht="15" x14ac:dyDescent="0.25">
      <c r="A57" s="74" t="s">
        <v>689</v>
      </c>
      <c r="B57" s="82">
        <v>62.091160596846514</v>
      </c>
      <c r="C57" s="83">
        <v>73.31057203141971</v>
      </c>
      <c r="D57" s="84">
        <v>117.39915991939525</v>
      </c>
      <c r="E57" s="85">
        <v>-228</v>
      </c>
      <c r="F57" s="85">
        <v>-276</v>
      </c>
      <c r="G57" s="86">
        <v>144</v>
      </c>
      <c r="P57" s="11"/>
    </row>
    <row r="58" spans="1:16" s="5" customFormat="1" ht="15" x14ac:dyDescent="0.25">
      <c r="A58" s="74" t="s">
        <v>690</v>
      </c>
      <c r="B58" s="82">
        <v>67.379296190066853</v>
      </c>
      <c r="C58" s="83">
        <v>73.31057203141971</v>
      </c>
      <c r="D58" s="84">
        <v>130.10504227233642</v>
      </c>
      <c r="E58" s="85">
        <v>-216</v>
      </c>
      <c r="F58" s="85">
        <v>-276</v>
      </c>
      <c r="G58" s="86">
        <v>168</v>
      </c>
      <c r="P58" s="11"/>
    </row>
    <row r="59" spans="1:16" s="5" customFormat="1" ht="15" x14ac:dyDescent="0.25">
      <c r="A59" s="74" t="s">
        <v>691</v>
      </c>
      <c r="B59" s="82">
        <v>75.779296190066859</v>
      </c>
      <c r="C59" s="83">
        <v>74.662684707476046</v>
      </c>
      <c r="D59" s="84">
        <v>141.5677288395006</v>
      </c>
      <c r="E59" s="85">
        <v>-192</v>
      </c>
      <c r="F59" s="85">
        <v>-264</v>
      </c>
      <c r="G59" s="86">
        <v>192</v>
      </c>
      <c r="P59" s="11"/>
    </row>
    <row r="60" spans="1:16" s="5" customFormat="1" ht="15" x14ac:dyDescent="0.25">
      <c r="A60" s="74" t="s">
        <v>692</v>
      </c>
      <c r="B60" s="82">
        <v>81.906955764534942</v>
      </c>
      <c r="C60" s="83">
        <v>80.29231433710568</v>
      </c>
      <c r="D60" s="84">
        <v>151.45008178067707</v>
      </c>
      <c r="E60" s="85">
        <v>-180</v>
      </c>
      <c r="F60" s="85">
        <v>-252</v>
      </c>
      <c r="G60" s="86">
        <v>216</v>
      </c>
      <c r="P60" s="11"/>
    </row>
    <row r="61" spans="1:16" s="5" customFormat="1" ht="15" x14ac:dyDescent="0.25">
      <c r="A61" s="74" t="s">
        <v>693</v>
      </c>
      <c r="B61" s="82">
        <v>88.100504151631725</v>
      </c>
      <c r="C61" s="83">
        <v>91.419587064378405</v>
      </c>
      <c r="D61" s="84">
        <v>155.68537589832414</v>
      </c>
      <c r="E61" s="85">
        <v>-168</v>
      </c>
      <c r="F61" s="85">
        <v>-228</v>
      </c>
      <c r="G61" s="86">
        <v>240</v>
      </c>
      <c r="P61" s="11"/>
    </row>
    <row r="62" spans="1:16" s="5" customFormat="1" ht="15" x14ac:dyDescent="0.25">
      <c r="A62" s="74" t="s">
        <v>694</v>
      </c>
      <c r="B62" s="82">
        <v>95.85435030547788</v>
      </c>
      <c r="C62" s="83">
        <v>94.619587064378408</v>
      </c>
      <c r="D62" s="84">
        <v>177.23639630648739</v>
      </c>
      <c r="E62" s="85">
        <v>-156</v>
      </c>
      <c r="F62" s="85">
        <v>-216</v>
      </c>
      <c r="G62" s="86">
        <v>264</v>
      </c>
      <c r="P62" s="11"/>
    </row>
    <row r="63" spans="1:16" s="5" customFormat="1" ht="15" x14ac:dyDescent="0.25">
      <c r="A63" s="74" t="s">
        <v>695</v>
      </c>
      <c r="B63" s="82">
        <v>105.45435030547787</v>
      </c>
      <c r="C63" s="83">
        <v>106.07904652383786</v>
      </c>
      <c r="D63" s="84">
        <v>201.23639630648739</v>
      </c>
      <c r="E63" s="85">
        <v>-132</v>
      </c>
      <c r="F63" s="85">
        <v>-192</v>
      </c>
      <c r="G63" s="86">
        <v>288</v>
      </c>
      <c r="P63" s="11"/>
    </row>
    <row r="64" spans="1:16" s="5" customFormat="1" ht="15" x14ac:dyDescent="0.25">
      <c r="A64" s="73" t="s">
        <v>409</v>
      </c>
      <c r="B64" s="82">
        <v>116.92337685415043</v>
      </c>
      <c r="C64" s="83">
        <v>116.65247309726443</v>
      </c>
      <c r="D64" s="84">
        <v>211.85934712615952</v>
      </c>
      <c r="E64" s="85">
        <v>-108</v>
      </c>
      <c r="F64" s="85">
        <v>-168</v>
      </c>
      <c r="G64" s="86">
        <v>312</v>
      </c>
      <c r="P64" s="11"/>
    </row>
    <row r="65" spans="1:16" s="5" customFormat="1" ht="15" x14ac:dyDescent="0.25">
      <c r="A65" s="73" t="s">
        <v>410</v>
      </c>
      <c r="B65" s="82">
        <v>131.7158296843391</v>
      </c>
      <c r="C65" s="83">
        <v>125.56675881155014</v>
      </c>
      <c r="D65" s="84">
        <v>219.29596684446938</v>
      </c>
      <c r="E65" s="85">
        <v>-84</v>
      </c>
      <c r="F65" s="85">
        <v>-144</v>
      </c>
      <c r="G65" s="86">
        <v>324</v>
      </c>
      <c r="P65" s="11"/>
    </row>
    <row r="66" spans="1:16" s="5" customFormat="1" ht="15" x14ac:dyDescent="0.25">
      <c r="A66" s="73" t="s">
        <v>411</v>
      </c>
      <c r="B66" s="82">
        <v>145.61826870872935</v>
      </c>
      <c r="C66" s="83">
        <v>145.72675881155016</v>
      </c>
      <c r="D66" s="84">
        <v>228.89596684446937</v>
      </c>
      <c r="E66" s="85">
        <v>-60</v>
      </c>
      <c r="F66" s="85">
        <v>-120</v>
      </c>
      <c r="G66" s="86">
        <v>348</v>
      </c>
      <c r="P66" s="11"/>
    </row>
    <row r="67" spans="1:16" s="5" customFormat="1" ht="15" x14ac:dyDescent="0.25">
      <c r="A67" s="73" t="s">
        <v>412</v>
      </c>
      <c r="B67" s="82">
        <v>158.01387310433375</v>
      </c>
      <c r="C67" s="83">
        <v>163.12675881155016</v>
      </c>
      <c r="D67" s="84">
        <v>242.95310970161222</v>
      </c>
      <c r="E67" s="85">
        <v>-36</v>
      </c>
      <c r="F67" s="85">
        <v>-96</v>
      </c>
      <c r="G67" s="86">
        <v>372</v>
      </c>
      <c r="P67" s="11"/>
    </row>
    <row r="68" spans="1:16" s="5" customFormat="1" ht="15" x14ac:dyDescent="0.25">
      <c r="A68" s="73" t="s">
        <v>413</v>
      </c>
      <c r="B68" s="82">
        <v>170.22944196660922</v>
      </c>
      <c r="C68" s="83">
        <v>176.41906650385786</v>
      </c>
      <c r="D68" s="84">
        <v>253.58168113018365</v>
      </c>
      <c r="E68" s="85">
        <v>-12</v>
      </c>
      <c r="F68" s="85">
        <v>-72</v>
      </c>
      <c r="G68" s="86">
        <v>396</v>
      </c>
      <c r="P68" s="11"/>
    </row>
    <row r="69" spans="1:16" s="5" customFormat="1" ht="15" x14ac:dyDescent="0.25">
      <c r="A69" s="73" t="s">
        <v>414</v>
      </c>
      <c r="B69" s="82">
        <v>182.65497388150283</v>
      </c>
      <c r="C69" s="83">
        <v>176.41906650385786</v>
      </c>
      <c r="D69" s="84">
        <v>263.11592770552613</v>
      </c>
      <c r="E69" s="85">
        <v>12</v>
      </c>
      <c r="F69" s="85">
        <v>-72</v>
      </c>
      <c r="G69" s="86">
        <v>420</v>
      </c>
      <c r="P69" s="11"/>
    </row>
    <row r="70" spans="1:16" s="5" customFormat="1" ht="15" x14ac:dyDescent="0.25">
      <c r="A70" s="73" t="s">
        <v>415</v>
      </c>
      <c r="B70" s="82">
        <v>193.60234230255546</v>
      </c>
      <c r="C70" s="83">
        <v>183.06966891349643</v>
      </c>
      <c r="D70" s="84">
        <v>266.28076287036129</v>
      </c>
      <c r="E70" s="85">
        <v>36</v>
      </c>
      <c r="F70" s="85">
        <v>-48</v>
      </c>
      <c r="G70" s="86">
        <v>432</v>
      </c>
      <c r="P70" s="11"/>
    </row>
    <row r="71" spans="1:16" s="5" customFormat="1" ht="15" x14ac:dyDescent="0.25">
      <c r="A71" s="73" t="s">
        <v>416</v>
      </c>
      <c r="B71" s="82">
        <v>196.58370876218279</v>
      </c>
      <c r="C71" s="83">
        <v>199.06966891349643</v>
      </c>
      <c r="D71" s="84">
        <v>271.00207434577112</v>
      </c>
      <c r="E71" s="85">
        <v>36</v>
      </c>
      <c r="F71" s="85">
        <v>-24</v>
      </c>
      <c r="G71" s="86">
        <v>456</v>
      </c>
      <c r="P71" s="11"/>
    </row>
    <row r="72" spans="1:16" s="5" customFormat="1" ht="15" x14ac:dyDescent="0.25">
      <c r="A72" s="73" t="s">
        <v>417</v>
      </c>
      <c r="B72" s="82">
        <v>200.06974228173587</v>
      </c>
      <c r="C72" s="83">
        <v>223.06966891349643</v>
      </c>
      <c r="D72" s="84">
        <v>275.39644054295422</v>
      </c>
      <c r="E72" s="85">
        <v>36</v>
      </c>
      <c r="F72" s="85">
        <v>0</v>
      </c>
      <c r="G72" s="86">
        <v>468</v>
      </c>
      <c r="P72" s="11"/>
    </row>
    <row r="73" spans="1:16" s="5" customFormat="1" ht="15" x14ac:dyDescent="0.25">
      <c r="A73" s="73" t="s">
        <v>696</v>
      </c>
      <c r="B73" s="82">
        <v>200.06974228173587</v>
      </c>
      <c r="C73" s="83">
        <v>244.95977880360633</v>
      </c>
      <c r="D73" s="84">
        <v>286.59644054295421</v>
      </c>
      <c r="E73" s="85">
        <v>36</v>
      </c>
      <c r="F73" s="85">
        <v>24</v>
      </c>
      <c r="G73" s="86">
        <v>492</v>
      </c>
      <c r="P73" s="11"/>
    </row>
    <row r="74" spans="1:16" s="5" customFormat="1" ht="15" x14ac:dyDescent="0.25">
      <c r="A74" s="73" t="s">
        <v>697</v>
      </c>
      <c r="B74" s="82">
        <v>200.06974228173587</v>
      </c>
      <c r="C74" s="83">
        <v>266.0797788036063</v>
      </c>
      <c r="D74" s="84">
        <v>296.19644054295424</v>
      </c>
      <c r="E74" s="85">
        <v>36</v>
      </c>
      <c r="F74" s="85">
        <v>48</v>
      </c>
      <c r="G74" s="86">
        <v>516</v>
      </c>
      <c r="P74" s="11"/>
    </row>
    <row r="75" spans="1:16" s="5" customFormat="1" ht="15" x14ac:dyDescent="0.25">
      <c r="A75" s="73" t="s">
        <v>698</v>
      </c>
      <c r="B75" s="82">
        <v>201.71545656745016</v>
      </c>
      <c r="C75" s="83">
        <v>285.27977880360629</v>
      </c>
      <c r="D75" s="84">
        <v>303.01749317453317</v>
      </c>
      <c r="E75" s="85">
        <v>36</v>
      </c>
      <c r="F75" s="85">
        <v>72</v>
      </c>
      <c r="G75" s="86">
        <v>528</v>
      </c>
      <c r="P75" s="11"/>
    </row>
    <row r="76" spans="1:16" s="5" customFormat="1" ht="15" x14ac:dyDescent="0.25">
      <c r="A76" s="73" t="s">
        <v>699</v>
      </c>
      <c r="B76" s="82">
        <v>206.78587910266143</v>
      </c>
      <c r="C76" s="83">
        <v>309.27977880360629</v>
      </c>
      <c r="D76" s="84">
        <v>313.98892174596176</v>
      </c>
      <c r="E76" s="85">
        <v>48</v>
      </c>
      <c r="F76" s="85">
        <v>84</v>
      </c>
      <c r="G76" s="86">
        <v>552</v>
      </c>
      <c r="P76" s="11"/>
    </row>
    <row r="77" spans="1:16" s="5" customFormat="1" ht="15" x14ac:dyDescent="0.25">
      <c r="A77" s="73" t="s">
        <v>700</v>
      </c>
      <c r="B77" s="82">
        <v>213.7780050869134</v>
      </c>
      <c r="C77" s="83">
        <v>333.27977880360629</v>
      </c>
      <c r="D77" s="84">
        <v>337.98892174596176</v>
      </c>
      <c r="E77" s="85">
        <v>60</v>
      </c>
      <c r="F77" s="85">
        <v>96</v>
      </c>
      <c r="G77" s="86">
        <v>576</v>
      </c>
      <c r="P77" s="11"/>
    </row>
    <row r="78" spans="1:16" s="5" customFormat="1" ht="15" x14ac:dyDescent="0.25">
      <c r="A78" s="73" t="s">
        <v>701</v>
      </c>
      <c r="B78" s="82">
        <v>221.7780050869134</v>
      </c>
      <c r="C78" s="83">
        <v>357.27977880360629</v>
      </c>
      <c r="D78" s="84">
        <v>361.98892174596176</v>
      </c>
      <c r="E78" s="85">
        <v>84</v>
      </c>
      <c r="F78" s="85">
        <v>120</v>
      </c>
      <c r="G78" s="86">
        <v>600</v>
      </c>
      <c r="P78" s="11"/>
    </row>
    <row r="79" spans="1:16" s="5" customFormat="1" ht="15" x14ac:dyDescent="0.25">
      <c r="A79" s="73" t="s">
        <v>702</v>
      </c>
      <c r="B79" s="82">
        <v>221.7780050869134</v>
      </c>
      <c r="C79" s="83">
        <v>381.27977880360629</v>
      </c>
      <c r="D79" s="84">
        <v>385.98892174596176</v>
      </c>
      <c r="E79" s="85">
        <v>84</v>
      </c>
      <c r="F79" s="85">
        <v>144</v>
      </c>
      <c r="G79" s="86">
        <v>624</v>
      </c>
      <c r="P79" s="11"/>
    </row>
    <row r="80" spans="1:16" s="5" customFormat="1" ht="15" x14ac:dyDescent="0.25">
      <c r="A80" s="73" t="s">
        <v>703</v>
      </c>
      <c r="B80" s="82">
        <v>226.51874582765413</v>
      </c>
      <c r="C80" s="83">
        <v>396.68718621101368</v>
      </c>
      <c r="D80" s="84">
        <v>403.02117981047792</v>
      </c>
      <c r="E80" s="85">
        <v>96</v>
      </c>
      <c r="F80" s="85">
        <v>168</v>
      </c>
      <c r="G80" s="86">
        <v>648</v>
      </c>
      <c r="P80" s="11"/>
    </row>
    <row r="81" spans="1:16" s="5" customFormat="1" ht="15" x14ac:dyDescent="0.25">
      <c r="A81" s="73" t="s">
        <v>704</v>
      </c>
      <c r="B81" s="82">
        <v>230.42985693876523</v>
      </c>
      <c r="C81" s="83">
        <v>406.40870519835545</v>
      </c>
      <c r="D81" s="84">
        <v>427.02117981047792</v>
      </c>
      <c r="E81" s="85">
        <v>108</v>
      </c>
      <c r="F81" s="85">
        <v>192</v>
      </c>
      <c r="G81" s="86">
        <v>672</v>
      </c>
      <c r="P81" s="11"/>
    </row>
    <row r="82" spans="1:16" s="5" customFormat="1" ht="15" x14ac:dyDescent="0.25">
      <c r="A82" s="73" t="s">
        <v>705</v>
      </c>
      <c r="B82" s="82">
        <v>237.10535362750696</v>
      </c>
      <c r="C82" s="83">
        <v>411.33727662692689</v>
      </c>
      <c r="D82" s="84">
        <v>451.02117981047792</v>
      </c>
      <c r="E82" s="85">
        <v>120</v>
      </c>
      <c r="F82" s="85">
        <v>204</v>
      </c>
      <c r="G82" s="86">
        <v>696</v>
      </c>
      <c r="P82" s="11"/>
    </row>
    <row r="83" spans="1:16" s="5" customFormat="1" ht="15" x14ac:dyDescent="0.25">
      <c r="A83" s="73" t="s">
        <v>706</v>
      </c>
      <c r="B83" s="82">
        <v>241.4386869608403</v>
      </c>
      <c r="C83" s="83">
        <v>411.33727662692689</v>
      </c>
      <c r="D83" s="84">
        <v>470.05566256909862</v>
      </c>
      <c r="E83" s="85">
        <v>132</v>
      </c>
      <c r="F83" s="85">
        <v>216</v>
      </c>
      <c r="G83" s="86">
        <v>720</v>
      </c>
      <c r="P83" s="11"/>
    </row>
    <row r="84" spans="1:16" s="5" customFormat="1" ht="15" x14ac:dyDescent="0.25">
      <c r="A84" s="73" t="s">
        <v>707</v>
      </c>
      <c r="B84" s="82">
        <v>251.98074303560665</v>
      </c>
      <c r="C84" s="83">
        <v>417.95796628209933</v>
      </c>
      <c r="D84" s="84">
        <v>487.62709114052717</v>
      </c>
      <c r="E84" s="85">
        <v>156</v>
      </c>
      <c r="F84" s="85">
        <v>228</v>
      </c>
      <c r="G84" s="86">
        <v>744</v>
      </c>
      <c r="P84" s="11"/>
    </row>
    <row r="85" spans="1:16" s="5" customFormat="1" ht="15" x14ac:dyDescent="0.25">
      <c r="A85" s="73" t="s">
        <v>708</v>
      </c>
      <c r="B85" s="82">
        <v>275.98074303560668</v>
      </c>
      <c r="C85" s="83">
        <v>427.11050865498066</v>
      </c>
      <c r="D85" s="84">
        <v>494.60890932234537</v>
      </c>
      <c r="E85" s="85">
        <v>180</v>
      </c>
      <c r="F85" s="85">
        <v>252</v>
      </c>
      <c r="G85" s="86">
        <v>756</v>
      </c>
      <c r="P85" s="11"/>
    </row>
    <row r="86" spans="1:16" s="5" customFormat="1" ht="15" x14ac:dyDescent="0.25">
      <c r="A86" s="73" t="s">
        <v>709</v>
      </c>
      <c r="B86" s="82">
        <v>297.05391376731399</v>
      </c>
      <c r="C86" s="83">
        <v>440.14987873372081</v>
      </c>
      <c r="D86" s="84">
        <v>502.84771529249463</v>
      </c>
      <c r="E86" s="85">
        <v>204</v>
      </c>
      <c r="F86" s="85">
        <v>276</v>
      </c>
      <c r="G86" s="86">
        <v>768</v>
      </c>
      <c r="P86" s="11"/>
    </row>
    <row r="87" spans="1:16" s="5" customFormat="1" ht="15" x14ac:dyDescent="0.25">
      <c r="A87" s="73" t="s">
        <v>710</v>
      </c>
      <c r="B87" s="82">
        <v>321.05391376731399</v>
      </c>
      <c r="C87" s="83">
        <v>452.76301741985219</v>
      </c>
      <c r="D87" s="84">
        <v>512.01135165613096</v>
      </c>
      <c r="E87" s="85">
        <v>228</v>
      </c>
      <c r="F87" s="85">
        <v>300</v>
      </c>
      <c r="G87" s="86">
        <v>792</v>
      </c>
      <c r="P87" s="11"/>
    </row>
    <row r="88" spans="1:16" s="5" customFormat="1" ht="15" x14ac:dyDescent="0.25">
      <c r="A88" s="73" t="s">
        <v>711</v>
      </c>
      <c r="B88" s="82">
        <v>345.05391376731399</v>
      </c>
      <c r="C88" s="83">
        <v>465.73599039282516</v>
      </c>
      <c r="D88" s="84">
        <v>523.45750550228479</v>
      </c>
      <c r="E88" s="85">
        <v>252</v>
      </c>
      <c r="F88" s="85">
        <v>324</v>
      </c>
      <c r="G88" s="86">
        <v>816</v>
      </c>
      <c r="P88" s="11"/>
    </row>
    <row r="89" spans="1:16" s="5" customFormat="1" ht="15" x14ac:dyDescent="0.25">
      <c r="A89" s="73" t="s">
        <v>712</v>
      </c>
      <c r="B89" s="82">
        <v>369.05391376731399</v>
      </c>
      <c r="C89" s="83">
        <v>483.81818217364707</v>
      </c>
      <c r="D89" s="84">
        <v>538.98691726699064</v>
      </c>
      <c r="E89" s="85">
        <v>264</v>
      </c>
      <c r="F89" s="85">
        <v>348</v>
      </c>
      <c r="G89" s="86">
        <v>840</v>
      </c>
      <c r="P89" s="11"/>
    </row>
    <row r="90" spans="1:16" s="5" customFormat="1" ht="15" x14ac:dyDescent="0.25">
      <c r="A90" s="73" t="s">
        <v>713</v>
      </c>
      <c r="B90" s="82">
        <v>393.05391376731399</v>
      </c>
      <c r="C90" s="83">
        <v>498.58741294287785</v>
      </c>
      <c r="D90" s="84">
        <v>562.98691726699064</v>
      </c>
      <c r="E90" s="85">
        <v>276</v>
      </c>
      <c r="F90" s="85">
        <v>372</v>
      </c>
      <c r="G90" s="86">
        <v>864</v>
      </c>
      <c r="P90" s="11"/>
    </row>
    <row r="91" spans="1:16" s="5" customFormat="1" ht="15" x14ac:dyDescent="0.25">
      <c r="A91" s="73" t="s">
        <v>714</v>
      </c>
      <c r="B91" s="82">
        <v>417.05391376731399</v>
      </c>
      <c r="C91" s="83">
        <v>522.58741294287779</v>
      </c>
      <c r="D91" s="84">
        <v>586.98691726699064</v>
      </c>
      <c r="E91" s="85">
        <v>276</v>
      </c>
      <c r="F91" s="85">
        <v>396</v>
      </c>
      <c r="G91" s="86">
        <v>864</v>
      </c>
      <c r="P91" s="11"/>
    </row>
    <row r="92" spans="1:16" s="5" customFormat="1" ht="15" x14ac:dyDescent="0.25">
      <c r="A92" s="73" t="s">
        <v>715</v>
      </c>
      <c r="B92" s="82">
        <v>435.65391376731401</v>
      </c>
      <c r="C92" s="83">
        <v>546.58741294287779</v>
      </c>
      <c r="D92" s="84">
        <v>610.98691726699064</v>
      </c>
      <c r="E92" s="85">
        <v>300</v>
      </c>
      <c r="F92" s="85">
        <v>396</v>
      </c>
      <c r="G92" s="86">
        <v>888</v>
      </c>
      <c r="P92" s="11"/>
    </row>
    <row r="93" spans="1:16" s="5" customFormat="1" ht="15" x14ac:dyDescent="0.25">
      <c r="A93" s="73" t="s">
        <v>716</v>
      </c>
      <c r="B93" s="82">
        <v>446.88795632050551</v>
      </c>
      <c r="C93" s="83">
        <v>546.58741294287779</v>
      </c>
      <c r="D93" s="84">
        <v>634.98691726699064</v>
      </c>
      <c r="E93" s="85">
        <v>324</v>
      </c>
      <c r="F93" s="85">
        <v>396</v>
      </c>
      <c r="G93" s="86">
        <v>912</v>
      </c>
      <c r="P93" s="11"/>
    </row>
    <row r="94" spans="1:16" s="5" customFormat="1" ht="15" x14ac:dyDescent="0.25">
      <c r="A94" s="73" t="s">
        <v>418</v>
      </c>
      <c r="B94" s="82">
        <v>452.65718708973628</v>
      </c>
      <c r="C94" s="83">
        <v>570.30834317543588</v>
      </c>
      <c r="D94" s="84">
        <v>658.98691726699064</v>
      </c>
      <c r="E94" s="85">
        <v>336</v>
      </c>
      <c r="F94" s="85">
        <v>420</v>
      </c>
      <c r="G94" s="86">
        <v>936</v>
      </c>
      <c r="P94" s="11"/>
    </row>
    <row r="95" spans="1:16" s="5" customFormat="1" ht="15" x14ac:dyDescent="0.25">
      <c r="A95" s="73" t="s">
        <v>419</v>
      </c>
      <c r="B95" s="82">
        <v>457.70981866868368</v>
      </c>
      <c r="C95" s="83">
        <v>594.30834317543588</v>
      </c>
      <c r="D95" s="84">
        <v>682.98691726699064</v>
      </c>
      <c r="E95" s="85">
        <v>348</v>
      </c>
      <c r="F95" s="85">
        <v>444</v>
      </c>
      <c r="G95" s="86">
        <v>936</v>
      </c>
      <c r="P95" s="11"/>
    </row>
    <row r="96" spans="1:16" s="5" customFormat="1" ht="15" x14ac:dyDescent="0.25">
      <c r="A96" s="73" t="s">
        <v>420</v>
      </c>
      <c r="B96" s="82">
        <v>469.46492070950001</v>
      </c>
      <c r="C96" s="83">
        <v>618.30834317543588</v>
      </c>
      <c r="D96" s="84">
        <v>682.98691726699064</v>
      </c>
      <c r="E96" s="85">
        <v>372</v>
      </c>
      <c r="F96" s="85">
        <v>444</v>
      </c>
      <c r="G96" s="86">
        <v>936</v>
      </c>
      <c r="P96" s="11"/>
    </row>
    <row r="97" spans="1:16" s="5" customFormat="1" ht="15" x14ac:dyDescent="0.25">
      <c r="A97" s="73" t="s">
        <v>421</v>
      </c>
      <c r="B97" s="82">
        <v>492.73764798222726</v>
      </c>
      <c r="C97" s="83">
        <v>618.30834317543588</v>
      </c>
      <c r="D97" s="84">
        <v>706.98691726699064</v>
      </c>
      <c r="E97" s="85">
        <v>396</v>
      </c>
      <c r="F97" s="85">
        <v>444</v>
      </c>
      <c r="G97" s="86">
        <v>936</v>
      </c>
      <c r="P97" s="11"/>
    </row>
    <row r="98" spans="1:16" s="5" customFormat="1" ht="15" x14ac:dyDescent="0.25">
      <c r="A98" s="73" t="s">
        <v>422</v>
      </c>
      <c r="B98" s="82">
        <v>516.73764798222726</v>
      </c>
      <c r="C98" s="83">
        <v>618.30834317543588</v>
      </c>
      <c r="D98" s="84">
        <v>730.98691726699064</v>
      </c>
      <c r="E98" s="85">
        <v>420</v>
      </c>
      <c r="F98" s="85">
        <v>444</v>
      </c>
      <c r="G98" s="86">
        <v>960</v>
      </c>
      <c r="P98" s="11"/>
    </row>
    <row r="99" spans="1:16" s="5" customFormat="1" ht="15" x14ac:dyDescent="0.25">
      <c r="A99" s="73" t="s">
        <v>423</v>
      </c>
      <c r="B99" s="82">
        <v>540.73764798222726</v>
      </c>
      <c r="C99" s="83">
        <v>642.30834317543588</v>
      </c>
      <c r="D99" s="84">
        <v>751.05964453971797</v>
      </c>
      <c r="E99" s="85">
        <v>444</v>
      </c>
      <c r="F99" s="85">
        <v>444</v>
      </c>
      <c r="G99" s="86">
        <v>984</v>
      </c>
      <c r="P99" s="11"/>
    </row>
    <row r="100" spans="1:16" s="5" customFormat="1" ht="15" x14ac:dyDescent="0.25">
      <c r="A100" s="73" t="s">
        <v>424</v>
      </c>
      <c r="B100" s="82">
        <v>564.73764798222726</v>
      </c>
      <c r="C100" s="83">
        <v>642.30834317543588</v>
      </c>
      <c r="D100" s="84">
        <v>775.05964453971797</v>
      </c>
      <c r="E100" s="85">
        <v>468</v>
      </c>
      <c r="F100" s="85">
        <v>444</v>
      </c>
      <c r="G100" s="86">
        <v>996</v>
      </c>
      <c r="P100" s="11"/>
    </row>
    <row r="101" spans="1:16" s="5" customFormat="1" ht="15" x14ac:dyDescent="0.25">
      <c r="A101" s="73" t="s">
        <v>425</v>
      </c>
      <c r="B101" s="82">
        <v>588.73764798222726</v>
      </c>
      <c r="C101" s="83">
        <v>642.30834317543588</v>
      </c>
      <c r="D101" s="84">
        <v>788.17964453971797</v>
      </c>
      <c r="E101" s="85">
        <v>492</v>
      </c>
      <c r="F101" s="85">
        <v>444</v>
      </c>
      <c r="G101" s="86">
        <v>1020</v>
      </c>
      <c r="P101" s="11"/>
    </row>
    <row r="102" spans="1:16" s="5" customFormat="1" ht="15" x14ac:dyDescent="0.25">
      <c r="A102" s="73" t="s">
        <v>426</v>
      </c>
      <c r="B102" s="82">
        <v>612.73764798222726</v>
      </c>
      <c r="C102" s="83">
        <v>666.30834317543588</v>
      </c>
      <c r="D102" s="84">
        <v>812.17964453971797</v>
      </c>
      <c r="E102" s="85">
        <v>516</v>
      </c>
      <c r="F102" s="85">
        <v>444</v>
      </c>
      <c r="G102" s="86">
        <v>1044</v>
      </c>
      <c r="P102" s="11"/>
    </row>
    <row r="103" spans="1:16" s="5" customFormat="1" ht="15" x14ac:dyDescent="0.25">
      <c r="A103" s="73" t="s">
        <v>717</v>
      </c>
      <c r="B103" s="82">
        <v>636.73764798222726</v>
      </c>
      <c r="C103" s="83">
        <v>684.26860807609819</v>
      </c>
      <c r="D103" s="84">
        <v>812.17964453971797</v>
      </c>
      <c r="E103" s="85">
        <v>540</v>
      </c>
      <c r="F103" s="85">
        <v>468</v>
      </c>
      <c r="G103" s="86">
        <v>1044</v>
      </c>
      <c r="P103" s="11"/>
    </row>
    <row r="104" spans="1:16" s="5" customFormat="1" ht="15" x14ac:dyDescent="0.25">
      <c r="A104" s="73" t="s">
        <v>718</v>
      </c>
      <c r="B104" s="82">
        <v>660.73764798222726</v>
      </c>
      <c r="C104" s="83">
        <v>703.1388370837318</v>
      </c>
      <c r="D104" s="84">
        <v>825.70691726699067</v>
      </c>
      <c r="E104" s="85">
        <v>564</v>
      </c>
      <c r="F104" s="85">
        <v>492</v>
      </c>
      <c r="G104" s="86">
        <v>1068</v>
      </c>
      <c r="P104" s="11"/>
    </row>
    <row r="105" spans="1:16" s="5" customFormat="1" ht="15" x14ac:dyDescent="0.25">
      <c r="A105" s="73" t="s">
        <v>719</v>
      </c>
      <c r="B105" s="82">
        <v>660.73764798222726</v>
      </c>
      <c r="C105" s="83">
        <v>722.81883708373175</v>
      </c>
      <c r="D105" s="84">
        <v>826.87196581067997</v>
      </c>
      <c r="E105" s="85">
        <v>564</v>
      </c>
      <c r="F105" s="85">
        <v>516</v>
      </c>
      <c r="G105" s="86">
        <v>1080</v>
      </c>
      <c r="P105" s="11"/>
    </row>
    <row r="106" spans="1:16" s="5" customFormat="1" ht="15" x14ac:dyDescent="0.25">
      <c r="A106" s="73" t="s">
        <v>720</v>
      </c>
      <c r="B106" s="82">
        <v>684.73764798222726</v>
      </c>
      <c r="C106" s="83">
        <v>722.81883708373175</v>
      </c>
      <c r="D106" s="84">
        <v>847.20137757538589</v>
      </c>
      <c r="E106" s="85">
        <v>564</v>
      </c>
      <c r="F106" s="85">
        <v>516</v>
      </c>
      <c r="G106" s="86">
        <v>1104</v>
      </c>
      <c r="P106" s="11"/>
    </row>
    <row r="107" spans="1:16" s="5" customFormat="1" ht="15" x14ac:dyDescent="0.25">
      <c r="A107" s="73" t="s">
        <v>721</v>
      </c>
      <c r="B107" s="82">
        <v>708.73764798222726</v>
      </c>
      <c r="C107" s="83">
        <v>722.81883708373175</v>
      </c>
      <c r="D107" s="84">
        <v>866.40137757538594</v>
      </c>
      <c r="E107" s="85">
        <v>576</v>
      </c>
      <c r="F107" s="85">
        <v>516</v>
      </c>
      <c r="G107" s="86">
        <v>1128</v>
      </c>
      <c r="P107" s="11"/>
    </row>
    <row r="108" spans="1:16" s="5" customFormat="1" ht="15" x14ac:dyDescent="0.25">
      <c r="A108" s="73" t="s">
        <v>722</v>
      </c>
      <c r="B108" s="82">
        <v>708.73764798222726</v>
      </c>
      <c r="C108" s="83">
        <v>722.81883708373175</v>
      </c>
      <c r="D108" s="84">
        <v>877.60137757538598</v>
      </c>
      <c r="E108" s="85">
        <v>576</v>
      </c>
      <c r="F108" s="85">
        <v>516</v>
      </c>
      <c r="G108" s="86">
        <v>1152</v>
      </c>
      <c r="P108" s="11"/>
    </row>
    <row r="109" spans="1:16" s="5" customFormat="1" ht="15" x14ac:dyDescent="0.25">
      <c r="A109" s="73" t="s">
        <v>723</v>
      </c>
      <c r="B109" s="82">
        <v>732.73764798222726</v>
      </c>
      <c r="C109" s="83">
        <v>722.81883708373175</v>
      </c>
      <c r="D109" s="84">
        <v>901.60137757538598</v>
      </c>
      <c r="E109" s="85">
        <v>588</v>
      </c>
      <c r="F109" s="85">
        <v>516</v>
      </c>
      <c r="G109" s="86">
        <v>1176</v>
      </c>
      <c r="P109" s="11"/>
    </row>
    <row r="110" spans="1:16" s="5" customFormat="1" ht="15" x14ac:dyDescent="0.25">
      <c r="A110" s="73" t="s">
        <v>724</v>
      </c>
      <c r="B110" s="82">
        <v>756.73764798222726</v>
      </c>
      <c r="C110" s="83">
        <v>722.81883708373175</v>
      </c>
      <c r="D110" s="84">
        <v>925.60137757538598</v>
      </c>
      <c r="E110" s="85">
        <v>600</v>
      </c>
      <c r="F110" s="85">
        <v>516</v>
      </c>
      <c r="G110" s="86">
        <v>1176</v>
      </c>
      <c r="P110" s="11"/>
    </row>
    <row r="111" spans="1:16" s="5" customFormat="1" ht="15" x14ac:dyDescent="0.25">
      <c r="A111" s="73" t="s">
        <v>725</v>
      </c>
      <c r="B111" s="82">
        <v>780.73764798222726</v>
      </c>
      <c r="C111" s="83">
        <v>722.81883708373175</v>
      </c>
      <c r="D111" s="84">
        <v>925.60137757538598</v>
      </c>
      <c r="E111" s="85">
        <v>624</v>
      </c>
      <c r="F111" s="85">
        <v>516</v>
      </c>
      <c r="G111" s="86">
        <v>1176</v>
      </c>
      <c r="P111" s="11"/>
    </row>
    <row r="112" spans="1:16" s="5" customFormat="1" ht="15" x14ac:dyDescent="0.25">
      <c r="A112" s="73" t="s">
        <v>726</v>
      </c>
      <c r="B112" s="82">
        <v>804.73764798222726</v>
      </c>
      <c r="C112" s="83">
        <v>722.81883708373175</v>
      </c>
      <c r="D112" s="84">
        <v>925.60137757538598</v>
      </c>
      <c r="E112" s="85">
        <v>648</v>
      </c>
      <c r="F112" s="85">
        <v>516</v>
      </c>
      <c r="G112" s="86">
        <v>1176</v>
      </c>
      <c r="P112" s="11"/>
    </row>
    <row r="113" spans="1:16" s="5" customFormat="1" ht="15" x14ac:dyDescent="0.25">
      <c r="A113" s="73" t="s">
        <v>727</v>
      </c>
      <c r="B113" s="82">
        <v>828.73764798222726</v>
      </c>
      <c r="C113" s="83">
        <v>722.81883708373175</v>
      </c>
      <c r="D113" s="84">
        <v>925.60137757538598</v>
      </c>
      <c r="E113" s="85">
        <v>672</v>
      </c>
      <c r="F113" s="85">
        <v>516</v>
      </c>
      <c r="G113" s="86">
        <v>1176</v>
      </c>
      <c r="P113" s="11"/>
    </row>
    <row r="114" spans="1:16" s="5" customFormat="1" ht="15" x14ac:dyDescent="0.25">
      <c r="A114" s="73" t="s">
        <v>728</v>
      </c>
      <c r="B114" s="82">
        <v>852.73764798222726</v>
      </c>
      <c r="C114" s="83">
        <v>722.81883708373175</v>
      </c>
      <c r="D114" s="84">
        <v>925.60137757538598</v>
      </c>
      <c r="E114" s="85">
        <v>696</v>
      </c>
      <c r="F114" s="85">
        <v>516</v>
      </c>
      <c r="G114" s="86">
        <v>1176</v>
      </c>
      <c r="P114" s="11"/>
    </row>
    <row r="115" spans="1:16" s="5" customFormat="1" ht="15" x14ac:dyDescent="0.25">
      <c r="A115" s="73" t="s">
        <v>729</v>
      </c>
      <c r="B115" s="82">
        <v>864.73764798222726</v>
      </c>
      <c r="C115" s="83">
        <v>722.81883708373175</v>
      </c>
      <c r="D115" s="84">
        <v>949.60137757538598</v>
      </c>
      <c r="E115" s="85">
        <v>720</v>
      </c>
      <c r="F115" s="85">
        <v>516</v>
      </c>
      <c r="G115" s="86">
        <v>1200</v>
      </c>
      <c r="P115" s="11"/>
    </row>
    <row r="116" spans="1:16" s="5" customFormat="1" ht="15" x14ac:dyDescent="0.25">
      <c r="A116" s="73" t="s">
        <v>730</v>
      </c>
      <c r="B116" s="82">
        <v>877.08050512508441</v>
      </c>
      <c r="C116" s="83">
        <v>722.81883708373175</v>
      </c>
      <c r="D116" s="84">
        <v>973.60137757538598</v>
      </c>
      <c r="E116" s="85">
        <v>744</v>
      </c>
      <c r="F116" s="85">
        <v>516</v>
      </c>
      <c r="G116" s="86">
        <v>1224</v>
      </c>
      <c r="P116" s="11"/>
    </row>
    <row r="117" spans="1:16" s="5" customFormat="1" ht="15" x14ac:dyDescent="0.25">
      <c r="A117" s="73" t="s">
        <v>731</v>
      </c>
      <c r="B117" s="82">
        <v>889.27722643655977</v>
      </c>
      <c r="C117" s="83">
        <v>722.81883708373175</v>
      </c>
      <c r="D117" s="84">
        <v>986.00137757538596</v>
      </c>
      <c r="E117" s="85">
        <v>768</v>
      </c>
      <c r="F117" s="85">
        <v>516</v>
      </c>
      <c r="G117" s="86">
        <v>1248</v>
      </c>
      <c r="P117" s="11"/>
    </row>
    <row r="118" spans="1:16" s="5" customFormat="1" ht="15" x14ac:dyDescent="0.25">
      <c r="A118" s="73" t="s">
        <v>732</v>
      </c>
      <c r="B118" s="82">
        <v>913.27722643655977</v>
      </c>
      <c r="C118" s="83">
        <v>746.81883708373175</v>
      </c>
      <c r="D118" s="84">
        <v>1002.9859929600013</v>
      </c>
      <c r="E118" s="85">
        <v>792</v>
      </c>
      <c r="F118" s="85">
        <v>516</v>
      </c>
      <c r="G118" s="86">
        <v>1272</v>
      </c>
      <c r="P118" s="11"/>
    </row>
    <row r="119" spans="1:16" s="5" customFormat="1" ht="15" x14ac:dyDescent="0.25">
      <c r="A119" s="73" t="s">
        <v>733</v>
      </c>
      <c r="B119" s="82">
        <v>934.61055976989314</v>
      </c>
      <c r="C119" s="83">
        <v>761.96446815169293</v>
      </c>
      <c r="D119" s="84">
        <v>1021.8167621907705</v>
      </c>
      <c r="E119" s="85">
        <v>816</v>
      </c>
      <c r="F119" s="85">
        <v>540</v>
      </c>
      <c r="G119" s="86">
        <v>1296</v>
      </c>
      <c r="P119" s="11"/>
    </row>
    <row r="120" spans="1:16" s="5" customFormat="1" ht="15" x14ac:dyDescent="0.25">
      <c r="A120" s="73" t="s">
        <v>734</v>
      </c>
      <c r="B120" s="82">
        <v>958.61055976989314</v>
      </c>
      <c r="C120" s="83">
        <v>779.80230598953074</v>
      </c>
      <c r="D120" s="84">
        <v>1034.0134835022459</v>
      </c>
      <c r="E120" s="85">
        <v>828</v>
      </c>
      <c r="F120" s="85">
        <v>564</v>
      </c>
      <c r="G120" s="86">
        <v>1320</v>
      </c>
      <c r="P120" s="11"/>
    </row>
    <row r="121" spans="1:16" s="5" customFormat="1" ht="15" x14ac:dyDescent="0.25">
      <c r="A121" s="73" t="s">
        <v>735</v>
      </c>
      <c r="B121" s="82">
        <v>958.61055976989314</v>
      </c>
      <c r="C121" s="83">
        <v>803.80230598953074</v>
      </c>
      <c r="D121" s="84">
        <v>1042.413483502246</v>
      </c>
      <c r="E121" s="85">
        <v>828</v>
      </c>
      <c r="F121" s="85">
        <v>576</v>
      </c>
      <c r="G121" s="86">
        <v>1344</v>
      </c>
      <c r="P121" s="11"/>
    </row>
    <row r="122" spans="1:16" s="5" customFormat="1" ht="15" x14ac:dyDescent="0.25">
      <c r="A122" s="73" t="s">
        <v>736</v>
      </c>
      <c r="B122" s="82">
        <v>982.61055976989314</v>
      </c>
      <c r="C122" s="83">
        <v>827.80230598953074</v>
      </c>
      <c r="D122" s="84">
        <v>1066.413483502246</v>
      </c>
      <c r="E122" s="85">
        <v>828</v>
      </c>
      <c r="F122" s="85">
        <v>576</v>
      </c>
      <c r="G122" s="86">
        <v>1344</v>
      </c>
      <c r="P122" s="11"/>
    </row>
    <row r="123" spans="1:16" s="5" customFormat="1" ht="15" x14ac:dyDescent="0.25">
      <c r="A123" s="73" t="s">
        <v>737</v>
      </c>
      <c r="B123" s="82">
        <v>1006.6105597698931</v>
      </c>
      <c r="C123" s="83">
        <v>827.80230598953074</v>
      </c>
      <c r="D123" s="84">
        <v>1066.413483502246</v>
      </c>
      <c r="E123" s="85">
        <v>840</v>
      </c>
      <c r="F123" s="85">
        <v>576</v>
      </c>
      <c r="G123" s="86">
        <v>1344</v>
      </c>
      <c r="P123" s="11"/>
    </row>
    <row r="124" spans="1:16" s="5" customFormat="1" ht="15" x14ac:dyDescent="0.25">
      <c r="A124" s="73" t="s">
        <v>738</v>
      </c>
      <c r="B124" s="82">
        <v>1006.6105597698931</v>
      </c>
      <c r="C124" s="83">
        <v>827.80230598953074</v>
      </c>
      <c r="D124" s="84">
        <v>1076.9734835022459</v>
      </c>
      <c r="E124" s="85">
        <v>840</v>
      </c>
      <c r="F124" s="85">
        <v>576</v>
      </c>
      <c r="G124" s="86">
        <v>1368</v>
      </c>
      <c r="P124" s="11"/>
    </row>
    <row r="125" spans="1:16" s="5" customFormat="1" ht="15" x14ac:dyDescent="0.25">
      <c r="A125" s="73" t="s">
        <v>427</v>
      </c>
      <c r="B125" s="82">
        <v>1006.6105597698931</v>
      </c>
      <c r="C125" s="83">
        <v>827.80230598953074</v>
      </c>
      <c r="D125" s="84">
        <v>1086.7234835022459</v>
      </c>
      <c r="E125" s="85">
        <v>840</v>
      </c>
      <c r="F125" s="85">
        <v>576</v>
      </c>
      <c r="G125" s="86">
        <v>1392</v>
      </c>
      <c r="P125" s="11"/>
    </row>
    <row r="126" spans="1:16" s="5" customFormat="1" ht="15" x14ac:dyDescent="0.25">
      <c r="A126" s="73" t="s">
        <v>428</v>
      </c>
      <c r="B126" s="82">
        <v>1006.6105597698931</v>
      </c>
      <c r="C126" s="83">
        <v>850.41769060491538</v>
      </c>
      <c r="D126" s="84">
        <v>1110.7234835022459</v>
      </c>
      <c r="E126" s="85">
        <v>840</v>
      </c>
      <c r="F126" s="85">
        <v>576</v>
      </c>
      <c r="G126" s="86">
        <v>1416</v>
      </c>
      <c r="P126" s="11"/>
    </row>
    <row r="127" spans="1:16" s="5" customFormat="1" ht="15" x14ac:dyDescent="0.25">
      <c r="A127" s="73" t="s">
        <v>429</v>
      </c>
      <c r="B127" s="82">
        <v>1006.6105597698931</v>
      </c>
      <c r="C127" s="83">
        <v>850.41769060491538</v>
      </c>
      <c r="D127" s="84">
        <v>1120.3234835022458</v>
      </c>
      <c r="E127" s="85">
        <v>840</v>
      </c>
      <c r="F127" s="85">
        <v>576</v>
      </c>
      <c r="G127" s="86">
        <v>1440</v>
      </c>
      <c r="P127" s="11"/>
    </row>
    <row r="128" spans="1:16" s="5" customFormat="1" ht="15" x14ac:dyDescent="0.25">
      <c r="A128" s="73" t="s">
        <v>430</v>
      </c>
      <c r="B128" s="82">
        <v>1006.6105597698931</v>
      </c>
      <c r="C128" s="83">
        <v>850.41769060491538</v>
      </c>
      <c r="D128" s="84">
        <v>1128.3234835022458</v>
      </c>
      <c r="E128" s="85">
        <v>840</v>
      </c>
      <c r="F128" s="85">
        <v>576</v>
      </c>
      <c r="G128" s="86">
        <v>1452</v>
      </c>
      <c r="P128" s="11"/>
    </row>
    <row r="129" spans="1:17" s="5" customFormat="1" ht="15" x14ac:dyDescent="0.25">
      <c r="A129" s="73" t="s">
        <v>431</v>
      </c>
      <c r="B129" s="82">
        <v>1006.6105597698931</v>
      </c>
      <c r="C129" s="83">
        <v>850.41769060491538</v>
      </c>
      <c r="D129" s="84">
        <v>1132.3234835022458</v>
      </c>
      <c r="E129" s="85">
        <v>840</v>
      </c>
      <c r="F129" s="85">
        <v>576</v>
      </c>
      <c r="G129" s="86">
        <v>1452</v>
      </c>
      <c r="P129" s="11"/>
    </row>
    <row r="130" spans="1:17" s="5" customFormat="1" ht="15" x14ac:dyDescent="0.25">
      <c r="A130" s="73" t="s">
        <v>432</v>
      </c>
      <c r="B130" s="82">
        <v>1030.6105597698931</v>
      </c>
      <c r="C130" s="83">
        <v>850.41769060491538</v>
      </c>
      <c r="D130" s="84">
        <v>1134.5234835022459</v>
      </c>
      <c r="E130" s="85">
        <v>840</v>
      </c>
      <c r="F130" s="85">
        <v>576</v>
      </c>
      <c r="G130" s="86">
        <v>1440</v>
      </c>
      <c r="P130" s="11"/>
    </row>
    <row r="131" spans="1:17" s="5" customFormat="1" ht="15" x14ac:dyDescent="0.25">
      <c r="A131" s="73" t="s">
        <v>433</v>
      </c>
      <c r="B131" s="82">
        <v>1030.6105597698931</v>
      </c>
      <c r="C131" s="83">
        <v>850.41769060491538</v>
      </c>
      <c r="D131" s="84">
        <v>1138.9806263593887</v>
      </c>
      <c r="E131" s="85">
        <v>840</v>
      </c>
      <c r="F131" s="85">
        <v>576</v>
      </c>
      <c r="G131" s="86">
        <v>1428</v>
      </c>
      <c r="P131" s="11"/>
    </row>
    <row r="132" spans="1:17" s="5" customFormat="1" ht="15" x14ac:dyDescent="0.25">
      <c r="A132" s="73" t="s">
        <v>434</v>
      </c>
      <c r="B132" s="82">
        <v>1030.6105597698931</v>
      </c>
      <c r="C132" s="83">
        <v>850.41769060491538</v>
      </c>
      <c r="D132" s="84">
        <v>1143.5624445412068</v>
      </c>
      <c r="E132" s="85">
        <v>840</v>
      </c>
      <c r="F132" s="85">
        <v>576</v>
      </c>
      <c r="G132" s="86">
        <v>1428</v>
      </c>
      <c r="I132" s="12"/>
      <c r="M132" s="12"/>
      <c r="P132" s="11"/>
      <c r="Q132" s="12"/>
    </row>
    <row r="133" spans="1:17" s="5" customFormat="1" ht="15" x14ac:dyDescent="0.25">
      <c r="A133" s="73" t="s">
        <v>435</v>
      </c>
      <c r="B133" s="82">
        <v>1054.6105597698931</v>
      </c>
      <c r="C133" s="83">
        <v>850.41769060491538</v>
      </c>
      <c r="D133" s="84">
        <v>1149.8624445412067</v>
      </c>
      <c r="E133" s="85">
        <v>864</v>
      </c>
      <c r="F133" s="85">
        <v>576</v>
      </c>
      <c r="G133" s="86">
        <v>1440</v>
      </c>
      <c r="P133" s="11"/>
    </row>
    <row r="134" spans="1:17" s="5" customFormat="1" ht="15" x14ac:dyDescent="0.25">
      <c r="A134" s="73" t="s">
        <v>436</v>
      </c>
      <c r="B134" s="82">
        <v>1078.6105597698931</v>
      </c>
      <c r="C134" s="83">
        <v>850.41769060491538</v>
      </c>
      <c r="D134" s="84">
        <v>1173.8624445412067</v>
      </c>
      <c r="E134" s="85">
        <v>888</v>
      </c>
      <c r="F134" s="85">
        <v>576</v>
      </c>
      <c r="G134" s="86">
        <v>1464</v>
      </c>
      <c r="P134" s="11"/>
    </row>
    <row r="135" spans="1:17" s="5" customFormat="1" ht="15" x14ac:dyDescent="0.25">
      <c r="A135" s="73" t="s">
        <v>437</v>
      </c>
      <c r="B135" s="82">
        <v>1087.7373203332734</v>
      </c>
      <c r="C135" s="83">
        <v>850.41769060491538</v>
      </c>
      <c r="D135" s="84">
        <v>1197.8624445412067</v>
      </c>
      <c r="E135" s="85">
        <v>912</v>
      </c>
      <c r="F135" s="85">
        <v>576</v>
      </c>
      <c r="G135" s="86">
        <v>1488</v>
      </c>
      <c r="P135" s="11"/>
    </row>
    <row r="136" spans="1:17" s="5" customFormat="1" ht="15" x14ac:dyDescent="0.25">
      <c r="A136" s="73" t="s">
        <v>438</v>
      </c>
      <c r="B136" s="82">
        <v>1099.596143862685</v>
      </c>
      <c r="C136" s="83">
        <v>850.41769060491538</v>
      </c>
      <c r="D136" s="84">
        <v>1221.8624445412067</v>
      </c>
      <c r="E136" s="85">
        <v>936</v>
      </c>
      <c r="F136" s="85">
        <v>576</v>
      </c>
      <c r="G136" s="86">
        <v>1512</v>
      </c>
      <c r="P136" s="11"/>
    </row>
    <row r="137" spans="1:17" s="5" customFormat="1" ht="15" x14ac:dyDescent="0.25">
      <c r="A137" s="73" t="s">
        <v>439</v>
      </c>
      <c r="B137" s="82">
        <v>1122.3329859679482</v>
      </c>
      <c r="C137" s="83">
        <v>850.41769060491538</v>
      </c>
      <c r="D137" s="84">
        <v>1245.8624445412067</v>
      </c>
      <c r="E137" s="85">
        <v>960</v>
      </c>
      <c r="F137" s="85">
        <v>576</v>
      </c>
      <c r="G137" s="86">
        <v>1536</v>
      </c>
      <c r="P137" s="11"/>
    </row>
    <row r="138" spans="1:17" s="5" customFormat="1" ht="15" x14ac:dyDescent="0.25">
      <c r="A138" s="73" t="s">
        <v>440</v>
      </c>
      <c r="B138" s="82">
        <v>1143.2691561807142</v>
      </c>
      <c r="C138" s="83">
        <v>874.41769060491538</v>
      </c>
      <c r="D138" s="84">
        <v>1269.8624445412067</v>
      </c>
      <c r="E138" s="85">
        <v>984</v>
      </c>
      <c r="F138" s="85">
        <v>576</v>
      </c>
      <c r="G138" s="86">
        <v>1548</v>
      </c>
      <c r="P138" s="11"/>
    </row>
    <row r="139" spans="1:17" s="5" customFormat="1" ht="15" x14ac:dyDescent="0.25">
      <c r="A139" s="73" t="s">
        <v>441</v>
      </c>
      <c r="B139" s="82">
        <v>1167.2691561807142</v>
      </c>
      <c r="C139" s="83">
        <v>874.41769060491538</v>
      </c>
      <c r="D139" s="84">
        <v>1269.8624445412067</v>
      </c>
      <c r="E139" s="85">
        <v>1008</v>
      </c>
      <c r="F139" s="85">
        <v>576</v>
      </c>
      <c r="G139" s="86">
        <v>1548</v>
      </c>
      <c r="P139" s="11"/>
    </row>
    <row r="140" spans="1:17" s="5" customFormat="1" ht="15" x14ac:dyDescent="0.25">
      <c r="A140" s="73" t="s">
        <v>442</v>
      </c>
      <c r="B140" s="82">
        <v>1191.2691561807142</v>
      </c>
      <c r="C140" s="83">
        <v>874.41769060491538</v>
      </c>
      <c r="D140" s="84">
        <v>1293.8624445412067</v>
      </c>
      <c r="E140" s="85">
        <v>1008</v>
      </c>
      <c r="F140" s="85">
        <v>576</v>
      </c>
      <c r="G140" s="86">
        <v>1572</v>
      </c>
      <c r="P140" s="11"/>
    </row>
    <row r="141" spans="1:17" s="5" customFormat="1" ht="15" x14ac:dyDescent="0.25">
      <c r="A141" s="73" t="s">
        <v>443</v>
      </c>
      <c r="B141" s="82">
        <v>1191.2691561807142</v>
      </c>
      <c r="C141" s="83">
        <v>874.41769060491538</v>
      </c>
      <c r="D141" s="84">
        <v>1317.8624445412067</v>
      </c>
      <c r="E141" s="85">
        <v>1008</v>
      </c>
      <c r="F141" s="85">
        <v>576</v>
      </c>
      <c r="G141" s="86">
        <v>1596</v>
      </c>
      <c r="P141" s="11"/>
    </row>
    <row r="142" spans="1:17" s="5" customFormat="1" ht="15" x14ac:dyDescent="0.25">
      <c r="A142" s="73" t="s">
        <v>444</v>
      </c>
      <c r="B142" s="82">
        <v>1191.2691561807142</v>
      </c>
      <c r="C142" s="83">
        <v>874.41769060491538</v>
      </c>
      <c r="D142" s="84">
        <v>1341.8624445412067</v>
      </c>
      <c r="E142" s="85">
        <v>1008</v>
      </c>
      <c r="F142" s="85">
        <v>576</v>
      </c>
      <c r="G142" s="86">
        <v>1620</v>
      </c>
      <c r="P142" s="11"/>
    </row>
    <row r="143" spans="1:17" s="5" customFormat="1" ht="15" x14ac:dyDescent="0.25">
      <c r="A143" s="73" t="s">
        <v>445</v>
      </c>
      <c r="B143" s="82">
        <v>1191.2691561807142</v>
      </c>
      <c r="C143" s="83">
        <v>874.41769060491538</v>
      </c>
      <c r="D143" s="84">
        <v>1365.8624445412067</v>
      </c>
      <c r="E143" s="85">
        <v>1008</v>
      </c>
      <c r="F143" s="85">
        <v>576</v>
      </c>
      <c r="G143" s="86">
        <v>1644</v>
      </c>
      <c r="P143" s="11"/>
    </row>
    <row r="144" spans="1:17" s="5" customFormat="1" ht="15" x14ac:dyDescent="0.25">
      <c r="A144" s="73" t="s">
        <v>446</v>
      </c>
      <c r="B144" s="82">
        <v>1191.2691561807142</v>
      </c>
      <c r="C144" s="83">
        <v>874.41769060491538</v>
      </c>
      <c r="D144" s="84">
        <v>1389.8624445412067</v>
      </c>
      <c r="E144" s="85">
        <v>1008</v>
      </c>
      <c r="F144" s="85">
        <v>576</v>
      </c>
      <c r="G144" s="86">
        <v>1668</v>
      </c>
      <c r="P144" s="11"/>
    </row>
    <row r="145" spans="1:16" s="5" customFormat="1" ht="15" x14ac:dyDescent="0.25">
      <c r="A145" s="73" t="s">
        <v>447</v>
      </c>
      <c r="B145" s="82">
        <v>1191.2691561807142</v>
      </c>
      <c r="C145" s="83">
        <v>874.41769060491538</v>
      </c>
      <c r="D145" s="84">
        <v>1413.8624445412067</v>
      </c>
      <c r="E145" s="85">
        <v>1008</v>
      </c>
      <c r="F145" s="85">
        <v>576</v>
      </c>
      <c r="G145" s="86">
        <v>1692</v>
      </c>
      <c r="P145" s="11"/>
    </row>
    <row r="146" spans="1:16" s="5" customFormat="1" ht="15" x14ac:dyDescent="0.25">
      <c r="A146" s="73" t="s">
        <v>448</v>
      </c>
      <c r="B146" s="82">
        <v>1191.2691561807142</v>
      </c>
      <c r="C146" s="83">
        <v>874.41769060491538</v>
      </c>
      <c r="D146" s="84">
        <v>1437.8624445412067</v>
      </c>
      <c r="E146" s="85">
        <v>1008</v>
      </c>
      <c r="F146" s="85">
        <v>576</v>
      </c>
      <c r="G146" s="86">
        <v>1716</v>
      </c>
      <c r="P146" s="11"/>
    </row>
    <row r="147" spans="1:16" s="5" customFormat="1" ht="15" x14ac:dyDescent="0.25">
      <c r="A147" s="73" t="s">
        <v>449</v>
      </c>
      <c r="B147" s="82">
        <v>1191.2691561807142</v>
      </c>
      <c r="C147" s="83">
        <v>874.41769060491538</v>
      </c>
      <c r="D147" s="84">
        <v>1461.8624445412067</v>
      </c>
      <c r="E147" s="85">
        <v>1008</v>
      </c>
      <c r="F147" s="85">
        <v>576</v>
      </c>
      <c r="G147" s="86">
        <v>1740</v>
      </c>
      <c r="P147" s="11"/>
    </row>
    <row r="148" spans="1:16" s="5" customFormat="1" ht="15" x14ac:dyDescent="0.25">
      <c r="A148" s="73" t="s">
        <v>450</v>
      </c>
      <c r="B148" s="82">
        <v>1215.2691561807142</v>
      </c>
      <c r="C148" s="83">
        <v>874.41769060491538</v>
      </c>
      <c r="D148" s="84">
        <v>1485.8624445412067</v>
      </c>
      <c r="E148" s="85">
        <v>1008</v>
      </c>
      <c r="F148" s="85">
        <v>576</v>
      </c>
      <c r="G148" s="86">
        <v>1764</v>
      </c>
      <c r="P148" s="11"/>
    </row>
    <row r="149" spans="1:16" s="5" customFormat="1" ht="15" x14ac:dyDescent="0.25">
      <c r="A149" s="73" t="s">
        <v>451</v>
      </c>
      <c r="B149" s="82">
        <v>1215.2691561807142</v>
      </c>
      <c r="C149" s="83">
        <v>874.41769060491538</v>
      </c>
      <c r="D149" s="84">
        <v>1509.8624445412067</v>
      </c>
      <c r="E149" s="85">
        <v>1008</v>
      </c>
      <c r="F149" s="85">
        <v>576</v>
      </c>
      <c r="G149" s="86">
        <v>1788</v>
      </c>
      <c r="P149" s="11"/>
    </row>
    <row r="150" spans="1:16" s="5" customFormat="1" ht="15" x14ac:dyDescent="0.25">
      <c r="A150" s="73" t="s">
        <v>452</v>
      </c>
      <c r="B150" s="82">
        <v>1230.4886683758361</v>
      </c>
      <c r="C150" s="83">
        <v>874.41769060491538</v>
      </c>
      <c r="D150" s="84">
        <v>1519.0624445412068</v>
      </c>
      <c r="E150" s="85">
        <v>1032</v>
      </c>
      <c r="F150" s="85">
        <v>576</v>
      </c>
      <c r="G150" s="86">
        <v>1800</v>
      </c>
      <c r="P150" s="11"/>
    </row>
    <row r="151" spans="1:16" s="5" customFormat="1" ht="15" x14ac:dyDescent="0.25">
      <c r="A151" s="73" t="s">
        <v>453</v>
      </c>
      <c r="B151" s="82">
        <v>1244.9592566111303</v>
      </c>
      <c r="C151" s="83">
        <v>874.41769060491538</v>
      </c>
      <c r="D151" s="84">
        <v>1528.2624445412068</v>
      </c>
      <c r="E151" s="85">
        <v>1056</v>
      </c>
      <c r="F151" s="85">
        <v>576</v>
      </c>
      <c r="G151" s="86">
        <v>1812</v>
      </c>
      <c r="P151" s="11"/>
    </row>
    <row r="152" spans="1:16" s="5" customFormat="1" ht="15" x14ac:dyDescent="0.25">
      <c r="A152" s="73" t="s">
        <v>454</v>
      </c>
      <c r="B152" s="82">
        <v>1253.5867075915226</v>
      </c>
      <c r="C152" s="83">
        <v>874.41769060491538</v>
      </c>
      <c r="D152" s="84">
        <v>1552.2624445412068</v>
      </c>
      <c r="E152" s="85">
        <v>1068</v>
      </c>
      <c r="F152" s="85">
        <v>576</v>
      </c>
      <c r="G152" s="86">
        <v>1836</v>
      </c>
      <c r="P152" s="11"/>
    </row>
    <row r="153" spans="1:16" s="5" customFormat="1" ht="15" x14ac:dyDescent="0.25">
      <c r="A153" s="73" t="s">
        <v>455</v>
      </c>
      <c r="B153" s="82">
        <v>1266.777547286179</v>
      </c>
      <c r="C153" s="83">
        <v>874.41769060491538</v>
      </c>
      <c r="D153" s="84">
        <v>1558.9085983873606</v>
      </c>
      <c r="E153" s="85">
        <v>1092</v>
      </c>
      <c r="F153" s="85">
        <v>576</v>
      </c>
      <c r="G153" s="86">
        <v>1836</v>
      </c>
      <c r="P153" s="11"/>
    </row>
    <row r="154" spans="1:16" s="5" customFormat="1" ht="15" x14ac:dyDescent="0.25">
      <c r="A154" s="73" t="s">
        <v>456</v>
      </c>
      <c r="B154" s="82">
        <v>1283.1775472861791</v>
      </c>
      <c r="C154" s="83">
        <v>874.41769060491538</v>
      </c>
      <c r="D154" s="84">
        <v>1565.4685983873605</v>
      </c>
      <c r="E154" s="85">
        <v>1116</v>
      </c>
      <c r="F154" s="85">
        <v>576</v>
      </c>
      <c r="G154" s="86">
        <v>1836</v>
      </c>
      <c r="P154" s="11"/>
    </row>
    <row r="155" spans="1:16" s="5" customFormat="1" ht="15" x14ac:dyDescent="0.25">
      <c r="A155" s="73" t="s">
        <v>457</v>
      </c>
      <c r="B155" s="82">
        <v>1291.4275472861791</v>
      </c>
      <c r="C155" s="83">
        <v>874.41769060491538</v>
      </c>
      <c r="D155" s="84">
        <v>1574.4140529328151</v>
      </c>
      <c r="E155" s="85">
        <v>1140</v>
      </c>
      <c r="F155" s="85">
        <v>576</v>
      </c>
      <c r="G155" s="86">
        <v>1848</v>
      </c>
      <c r="P155" s="11"/>
    </row>
    <row r="156" spans="1:16" s="5" customFormat="1" ht="15" x14ac:dyDescent="0.25">
      <c r="A156" s="73" t="s">
        <v>458</v>
      </c>
      <c r="B156" s="82">
        <v>1299.1075472861792</v>
      </c>
      <c r="C156" s="83">
        <v>898.41769060491538</v>
      </c>
      <c r="D156" s="84">
        <v>1583.7140529328151</v>
      </c>
      <c r="E156" s="85">
        <v>1164</v>
      </c>
      <c r="F156" s="85">
        <v>588</v>
      </c>
      <c r="G156" s="86">
        <v>1872</v>
      </c>
      <c r="P156" s="11"/>
    </row>
    <row r="157" spans="1:16" s="5" customFormat="1" ht="15" x14ac:dyDescent="0.25">
      <c r="A157" s="73" t="s">
        <v>459</v>
      </c>
      <c r="B157" s="82">
        <v>1307.5075472861793</v>
      </c>
      <c r="C157" s="83">
        <v>916.2462620334868</v>
      </c>
      <c r="D157" s="84">
        <v>1590.9140529328151</v>
      </c>
      <c r="E157" s="85">
        <v>1188</v>
      </c>
      <c r="F157" s="85">
        <v>612</v>
      </c>
      <c r="G157" s="86">
        <v>1884</v>
      </c>
      <c r="P157" s="11"/>
    </row>
    <row r="158" spans="1:16" s="5" customFormat="1" ht="15" x14ac:dyDescent="0.25">
      <c r="A158" s="73" t="s">
        <v>460</v>
      </c>
      <c r="B158" s="82">
        <v>1322.8675472861792</v>
      </c>
      <c r="C158" s="83">
        <v>925.40989839712313</v>
      </c>
      <c r="D158" s="84">
        <v>1614.9140529328151</v>
      </c>
      <c r="E158" s="85">
        <v>1212</v>
      </c>
      <c r="F158" s="85">
        <v>636</v>
      </c>
      <c r="G158" s="86">
        <v>1884</v>
      </c>
      <c r="P158" s="11"/>
    </row>
    <row r="159" spans="1:16" s="5" customFormat="1" ht="15" x14ac:dyDescent="0.25">
      <c r="A159" s="73" t="s">
        <v>461</v>
      </c>
      <c r="B159" s="82">
        <v>1346.8675472861792</v>
      </c>
      <c r="C159" s="83">
        <v>933.08989839712308</v>
      </c>
      <c r="D159" s="84">
        <v>1638.9140529328151</v>
      </c>
      <c r="E159" s="85">
        <v>1236</v>
      </c>
      <c r="F159" s="85">
        <v>660</v>
      </c>
      <c r="G159" s="86">
        <v>1896</v>
      </c>
      <c r="P159" s="11"/>
    </row>
    <row r="160" spans="1:16" s="5" customFormat="1" ht="15" x14ac:dyDescent="0.25">
      <c r="A160" s="73" t="s">
        <v>462</v>
      </c>
      <c r="B160" s="82">
        <v>1370.8675472861792</v>
      </c>
      <c r="C160" s="83">
        <v>937.88989839712303</v>
      </c>
      <c r="D160" s="84">
        <v>1662.9140529328151</v>
      </c>
      <c r="E160" s="85">
        <v>1260</v>
      </c>
      <c r="F160" s="85">
        <v>684</v>
      </c>
      <c r="G160" s="86">
        <v>1896</v>
      </c>
      <c r="P160" s="11"/>
    </row>
    <row r="161" spans="1:16" s="5" customFormat="1" ht="15" x14ac:dyDescent="0.25">
      <c r="A161" s="73" t="s">
        <v>463</v>
      </c>
      <c r="B161" s="82">
        <v>1389.6983165169484</v>
      </c>
      <c r="C161" s="83">
        <v>951.08989839712308</v>
      </c>
      <c r="D161" s="84">
        <v>1662.9140529328151</v>
      </c>
      <c r="E161" s="85">
        <v>1284</v>
      </c>
      <c r="F161" s="85">
        <v>708</v>
      </c>
      <c r="G161" s="86">
        <v>1896</v>
      </c>
      <c r="P161" s="11"/>
    </row>
    <row r="162" spans="1:16" s="5" customFormat="1" ht="15" x14ac:dyDescent="0.25">
      <c r="A162" s="73" t="s">
        <v>464</v>
      </c>
      <c r="B162" s="82">
        <v>1406.0983165169484</v>
      </c>
      <c r="C162" s="83">
        <v>975.08989839712308</v>
      </c>
      <c r="D162" s="84">
        <v>1676.4413256600878</v>
      </c>
      <c r="E162" s="85">
        <v>1308</v>
      </c>
      <c r="F162" s="85">
        <v>732</v>
      </c>
      <c r="G162" s="86">
        <v>1920</v>
      </c>
      <c r="P162" s="11"/>
    </row>
    <row r="163" spans="1:16" s="5" customFormat="1" ht="15" x14ac:dyDescent="0.25">
      <c r="A163" s="73" t="s">
        <v>465</v>
      </c>
      <c r="B163" s="82">
        <v>1416.7268879455198</v>
      </c>
      <c r="C163" s="83">
        <v>999.08989839712308</v>
      </c>
      <c r="D163" s="84">
        <v>1700.4413256600878</v>
      </c>
      <c r="E163" s="85">
        <v>1332</v>
      </c>
      <c r="F163" s="85">
        <v>732</v>
      </c>
      <c r="G163" s="86">
        <v>1932</v>
      </c>
      <c r="P163" s="11"/>
    </row>
    <row r="164" spans="1:16" s="5" customFormat="1" ht="15" x14ac:dyDescent="0.25">
      <c r="A164" s="73" t="s">
        <v>466</v>
      </c>
      <c r="B164" s="82">
        <v>1424.4807340993659</v>
      </c>
      <c r="C164" s="83">
        <v>1023.0898983971231</v>
      </c>
      <c r="D164" s="84">
        <v>1724.4413256600878</v>
      </c>
      <c r="E164" s="85">
        <v>1344</v>
      </c>
      <c r="F164" s="85">
        <v>732</v>
      </c>
      <c r="G164" s="86">
        <v>1956</v>
      </c>
      <c r="P164" s="11"/>
    </row>
    <row r="165" spans="1:16" s="5" customFormat="1" ht="15" x14ac:dyDescent="0.25">
      <c r="A165" s="73" t="s">
        <v>467</v>
      </c>
      <c r="B165" s="82">
        <v>1433.2807340993659</v>
      </c>
      <c r="C165" s="83">
        <v>1047.0898983971231</v>
      </c>
      <c r="D165" s="84">
        <v>1748.4413256600878</v>
      </c>
      <c r="E165" s="85">
        <v>1368</v>
      </c>
      <c r="F165" s="85">
        <v>732</v>
      </c>
      <c r="G165" s="86">
        <v>1968</v>
      </c>
      <c r="P165" s="11"/>
    </row>
    <row r="166" spans="1:16" s="5" customFormat="1" ht="15" x14ac:dyDescent="0.25">
      <c r="A166" s="73" t="s">
        <v>468</v>
      </c>
      <c r="B166" s="82">
        <v>1447.680734099366</v>
      </c>
      <c r="C166" s="83">
        <v>1071.0898983971231</v>
      </c>
      <c r="D166" s="84">
        <v>1772.4413256600878</v>
      </c>
      <c r="E166" s="85">
        <v>1392</v>
      </c>
      <c r="F166" s="85">
        <v>732</v>
      </c>
      <c r="G166" s="86">
        <v>1980</v>
      </c>
      <c r="P166" s="11"/>
    </row>
    <row r="167" spans="1:16" s="5" customFormat="1" ht="15" x14ac:dyDescent="0.25">
      <c r="A167" s="73" t="s">
        <v>469</v>
      </c>
      <c r="B167" s="82">
        <v>1467.7534613720932</v>
      </c>
      <c r="C167" s="83">
        <v>1071.0898983971231</v>
      </c>
      <c r="D167" s="84">
        <v>1796.4413256600878</v>
      </c>
      <c r="E167" s="85">
        <v>1416</v>
      </c>
      <c r="F167" s="85">
        <v>732</v>
      </c>
      <c r="G167" s="86">
        <v>1980</v>
      </c>
      <c r="P167" s="11"/>
    </row>
    <row r="168" spans="1:16" s="5" customFormat="1" ht="15" x14ac:dyDescent="0.25">
      <c r="A168" s="73" t="s">
        <v>470</v>
      </c>
      <c r="B168" s="82">
        <v>1481.6201280387597</v>
      </c>
      <c r="C168" s="83">
        <v>1071.0898983971231</v>
      </c>
      <c r="D168" s="84">
        <v>1820.4413256600878</v>
      </c>
      <c r="E168" s="85">
        <v>1440</v>
      </c>
      <c r="F168" s="85">
        <v>732</v>
      </c>
      <c r="G168" s="86">
        <v>1980</v>
      </c>
      <c r="P168" s="11"/>
    </row>
    <row r="169" spans="1:16" s="5" customFormat="1" ht="15" x14ac:dyDescent="0.25">
      <c r="A169" s="73" t="s">
        <v>471</v>
      </c>
      <c r="B169" s="82">
        <v>1493.9629851816169</v>
      </c>
      <c r="C169" s="83">
        <v>1071.0898983971231</v>
      </c>
      <c r="D169" s="84">
        <v>1844.4413256600878</v>
      </c>
      <c r="E169" s="85">
        <v>1464</v>
      </c>
      <c r="F169" s="85">
        <v>732</v>
      </c>
      <c r="G169" s="86">
        <v>1992</v>
      </c>
      <c r="P169" s="11"/>
    </row>
    <row r="170" spans="1:16" s="5" customFormat="1" ht="15" x14ac:dyDescent="0.25">
      <c r="A170" s="73" t="s">
        <v>472</v>
      </c>
      <c r="B170" s="82">
        <v>1495.1629851816169</v>
      </c>
      <c r="C170" s="83">
        <v>1092.209898397123</v>
      </c>
      <c r="D170" s="84">
        <v>1868.4413256600878</v>
      </c>
      <c r="E170" s="85">
        <v>1488</v>
      </c>
      <c r="F170" s="85">
        <v>744</v>
      </c>
      <c r="G170" s="86">
        <v>2004</v>
      </c>
      <c r="P170" s="11"/>
    </row>
    <row r="171" spans="1:16" s="5" customFormat="1" ht="15" x14ac:dyDescent="0.25">
      <c r="A171" s="73" t="s">
        <v>473</v>
      </c>
      <c r="B171" s="82">
        <v>1504.7629851816168</v>
      </c>
      <c r="C171" s="83">
        <v>1092.209898397123</v>
      </c>
      <c r="D171" s="84">
        <v>1892.4413256600878</v>
      </c>
      <c r="E171" s="85">
        <v>1512</v>
      </c>
      <c r="F171" s="85">
        <v>744</v>
      </c>
      <c r="G171" s="86">
        <v>2028</v>
      </c>
      <c r="P171" s="11"/>
    </row>
    <row r="172" spans="1:16" s="5" customFormat="1" ht="15" x14ac:dyDescent="0.25">
      <c r="A172" s="73" t="s">
        <v>474</v>
      </c>
      <c r="B172" s="82">
        <v>1511.3629851816168</v>
      </c>
      <c r="C172" s="83">
        <v>1092.209898397123</v>
      </c>
      <c r="D172" s="84">
        <v>1916.4413256600878</v>
      </c>
      <c r="E172" s="85">
        <v>1536</v>
      </c>
      <c r="F172" s="85">
        <v>744</v>
      </c>
      <c r="G172" s="86">
        <v>2052</v>
      </c>
      <c r="P172" s="11"/>
    </row>
    <row r="173" spans="1:16" s="5" customFormat="1" ht="15" x14ac:dyDescent="0.25">
      <c r="A173" s="73" t="s">
        <v>475</v>
      </c>
      <c r="B173" s="82">
        <v>1521.9229851816167</v>
      </c>
      <c r="C173" s="83">
        <v>1116.209898397123</v>
      </c>
      <c r="D173" s="84">
        <v>1940.4413256600878</v>
      </c>
      <c r="E173" s="85">
        <v>1560</v>
      </c>
      <c r="F173" s="85">
        <v>768</v>
      </c>
      <c r="G173" s="86">
        <v>2064</v>
      </c>
      <c r="P173" s="11"/>
    </row>
    <row r="174" spans="1:16" s="5" customFormat="1" ht="15" x14ac:dyDescent="0.25">
      <c r="A174" s="73" t="s">
        <v>476</v>
      </c>
      <c r="B174" s="82">
        <v>1539.5229851816166</v>
      </c>
      <c r="C174" s="83">
        <v>1140.209898397123</v>
      </c>
      <c r="D174" s="84">
        <v>1964.4413256600878</v>
      </c>
      <c r="E174" s="85">
        <v>1584</v>
      </c>
      <c r="F174" s="85">
        <v>780</v>
      </c>
      <c r="G174" s="86">
        <v>2064</v>
      </c>
      <c r="P174" s="11"/>
    </row>
    <row r="175" spans="1:16" s="5" customFormat="1" ht="15" x14ac:dyDescent="0.25">
      <c r="A175" s="73" t="s">
        <v>477</v>
      </c>
      <c r="B175" s="82">
        <v>1553.9229851816167</v>
      </c>
      <c r="C175" s="83">
        <v>1161.8098983971229</v>
      </c>
      <c r="D175" s="84">
        <v>1964.4413256600878</v>
      </c>
      <c r="E175" s="85">
        <v>1608</v>
      </c>
      <c r="F175" s="85">
        <v>804</v>
      </c>
      <c r="G175" s="86">
        <v>2064</v>
      </c>
      <c r="P175" s="11"/>
    </row>
    <row r="176" spans="1:16" s="5" customFormat="1" ht="15" x14ac:dyDescent="0.25">
      <c r="A176" s="73" t="s">
        <v>478</v>
      </c>
      <c r="B176" s="82">
        <v>1567.7896518482833</v>
      </c>
      <c r="C176" s="83">
        <v>1178.209898397123</v>
      </c>
      <c r="D176" s="84">
        <v>1988.4413256600878</v>
      </c>
      <c r="E176" s="85">
        <v>1632</v>
      </c>
      <c r="F176" s="85">
        <v>828</v>
      </c>
      <c r="G176" s="86">
        <v>2064</v>
      </c>
      <c r="P176" s="11"/>
    </row>
    <row r="177" spans="1:16" s="5" customFormat="1" ht="15" x14ac:dyDescent="0.25">
      <c r="A177" s="73" t="s">
        <v>479</v>
      </c>
      <c r="B177" s="82">
        <v>1574.0896518482832</v>
      </c>
      <c r="C177" s="83">
        <v>1189.0098983971229</v>
      </c>
      <c r="D177" s="84">
        <v>2012.4413256600878</v>
      </c>
      <c r="E177" s="85">
        <v>1644</v>
      </c>
      <c r="F177" s="85">
        <v>852</v>
      </c>
      <c r="G177" s="86">
        <v>2064</v>
      </c>
      <c r="P177" s="11"/>
    </row>
    <row r="178" spans="1:16" s="5" customFormat="1" ht="15" x14ac:dyDescent="0.25">
      <c r="A178" s="73" t="s">
        <v>480</v>
      </c>
      <c r="B178" s="82">
        <v>1574.0896518482832</v>
      </c>
      <c r="C178" s="83">
        <v>1194.1298983971228</v>
      </c>
      <c r="D178" s="84">
        <v>2036.4413256600878</v>
      </c>
      <c r="E178" s="85">
        <v>1656</v>
      </c>
      <c r="F178" s="85">
        <v>864</v>
      </c>
      <c r="G178" s="86">
        <v>2076</v>
      </c>
      <c r="P178" s="11"/>
    </row>
    <row r="179" spans="1:16" s="5" customFormat="1" ht="15" x14ac:dyDescent="0.25">
      <c r="A179" s="73" t="s">
        <v>481</v>
      </c>
      <c r="B179" s="82">
        <v>1591.9182232768546</v>
      </c>
      <c r="C179" s="83">
        <v>1201.111716578941</v>
      </c>
      <c r="D179" s="84">
        <v>2036.4413256600878</v>
      </c>
      <c r="E179" s="85">
        <v>1680</v>
      </c>
      <c r="F179" s="85">
        <v>876</v>
      </c>
      <c r="G179" s="86">
        <v>2076</v>
      </c>
      <c r="P179" s="11"/>
    </row>
    <row r="180" spans="1:16" s="5" customFormat="1" ht="15" x14ac:dyDescent="0.25">
      <c r="A180" s="73" t="s">
        <v>482</v>
      </c>
      <c r="B180" s="82">
        <v>1613.5182232768545</v>
      </c>
      <c r="C180" s="83">
        <v>1218.391716578941</v>
      </c>
      <c r="D180" s="84">
        <v>2036.4413256600878</v>
      </c>
      <c r="E180" s="85">
        <v>1704</v>
      </c>
      <c r="F180" s="85">
        <v>900</v>
      </c>
      <c r="G180" s="86">
        <v>2076</v>
      </c>
      <c r="P180" s="11"/>
    </row>
    <row r="181" spans="1:16" s="5" customFormat="1" ht="15" x14ac:dyDescent="0.25">
      <c r="A181" s="73" t="s">
        <v>483</v>
      </c>
      <c r="B181" s="82">
        <v>1635.1182232768545</v>
      </c>
      <c r="C181" s="83">
        <v>1229.591716578941</v>
      </c>
      <c r="D181" s="84">
        <v>2036.4413256600878</v>
      </c>
      <c r="E181" s="85">
        <v>1728</v>
      </c>
      <c r="F181" s="85">
        <v>924</v>
      </c>
      <c r="G181" s="86">
        <v>2076</v>
      </c>
      <c r="P181" s="11"/>
    </row>
    <row r="182" spans="1:16" s="5" customFormat="1" ht="15" x14ac:dyDescent="0.25">
      <c r="A182" s="73" t="s">
        <v>484</v>
      </c>
      <c r="B182" s="82">
        <v>1654.7982232768545</v>
      </c>
      <c r="C182" s="83">
        <v>1234.391716578941</v>
      </c>
      <c r="D182" s="84">
        <v>2036.4413256600878</v>
      </c>
      <c r="E182" s="85">
        <v>1752</v>
      </c>
      <c r="F182" s="85">
        <v>936</v>
      </c>
      <c r="G182" s="86">
        <v>2076</v>
      </c>
      <c r="P182" s="11"/>
    </row>
    <row r="183" spans="1:16" s="5" customFormat="1" ht="15" x14ac:dyDescent="0.25">
      <c r="A183" s="73" t="s">
        <v>485</v>
      </c>
      <c r="B183" s="82">
        <v>1666.143677822309</v>
      </c>
      <c r="C183" s="83">
        <v>1239.1917165789409</v>
      </c>
      <c r="D183" s="84">
        <v>2036.4413256600878</v>
      </c>
      <c r="E183" s="85">
        <v>1776</v>
      </c>
      <c r="F183" s="85">
        <v>936</v>
      </c>
      <c r="G183" s="86">
        <v>2076</v>
      </c>
      <c r="P183" s="11"/>
    </row>
    <row r="184" spans="1:16" s="5" customFormat="1" ht="15.75" thickBot="1" x14ac:dyDescent="0.3">
      <c r="A184" s="75" t="s">
        <v>486</v>
      </c>
      <c r="B184" s="87">
        <v>1666.9436778223089</v>
      </c>
      <c r="C184" s="88"/>
      <c r="D184" s="89"/>
      <c r="E184" s="90">
        <v>1788</v>
      </c>
      <c r="F184" s="90"/>
      <c r="G184" s="91"/>
      <c r="P184" s="11"/>
    </row>
    <row r="185" spans="1:16" ht="13.5" thickTop="1" x14ac:dyDescent="0.2"/>
  </sheetData>
  <mergeCells count="3">
    <mergeCell ref="E1:G1"/>
    <mergeCell ref="B1:D1"/>
    <mergeCell ref="A1:A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CH &amp; UCU Calculator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Vukadinović</dc:creator>
  <cp:lastModifiedBy>Vladimir Vukadinović</cp:lastModifiedBy>
  <dcterms:created xsi:type="dcterms:W3CDTF">2014-01-20T08:07:53Z</dcterms:created>
  <dcterms:modified xsi:type="dcterms:W3CDTF">2018-03-01T05:13:15Z</dcterms:modified>
</cp:coreProperties>
</file>